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TNG-PC2\Desktop\submitted report\2025\FAR5\"/>
    </mc:Choice>
  </mc:AlternateContent>
  <xr:revisionPtr revIDLastSave="0" documentId="13_ncr:1_{E88A2D59-668A-409D-943B-264DE757F4A0}" xr6:coauthVersionLast="47" xr6:coauthVersionMax="47" xr10:uidLastSave="{00000000-0000-0000-0000-000000000000}"/>
  <bookViews>
    <workbookView xWindow="15300" yWindow="45" windowWidth="13530" windowHeight="15510" xr2:uid="{00000000-000D-0000-FFFF-FFFF00000000}"/>
  </bookViews>
  <sheets>
    <sheet name="f101" sheetId="1" r:id="rId1"/>
  </sheets>
  <externalReferences>
    <externalReference r:id="rId2"/>
  </externalReferences>
  <definedNames>
    <definedName name="_xlnm.Print_Area" localSheetId="0">'f101'!$B$2:$O$381</definedName>
    <definedName name="_xlnm.Print_Titles" localSheetId="0">'f101'!$1:$12</definedName>
  </definedNames>
  <calcPr calcId="181029"/>
</workbook>
</file>

<file path=xl/calcChain.xml><?xml version="1.0" encoding="utf-8"?>
<calcChain xmlns="http://schemas.openxmlformats.org/spreadsheetml/2006/main">
  <c r="E34" i="1" l="1"/>
  <c r="E55" i="1"/>
  <c r="E38" i="1"/>
  <c r="E56" i="1"/>
  <c r="E35" i="1"/>
  <c r="E30" i="1"/>
  <c r="E29" i="1"/>
  <c r="E27" i="1"/>
  <c r="E23" i="1"/>
  <c r="E26" i="1"/>
  <c r="E25" i="1"/>
  <c r="E54" i="1" l="1"/>
  <c r="E28" i="1"/>
  <c r="E32" i="1"/>
  <c r="I31" i="1" l="1"/>
  <c r="I32" i="1"/>
  <c r="E31" i="1"/>
  <c r="D17" i="1" l="1"/>
  <c r="I38" i="1"/>
  <c r="I36" i="1"/>
  <c r="I23" i="1" l="1"/>
  <c r="J23" i="1" s="1"/>
  <c r="I57" i="1"/>
  <c r="J57" i="1" s="1"/>
  <c r="I56" i="1"/>
  <c r="J56" i="1" s="1"/>
  <c r="I37" i="1"/>
  <c r="J37" i="1" s="1"/>
  <c r="M36" i="1"/>
  <c r="F53" i="1"/>
  <c r="F52" i="1" s="1"/>
  <c r="F51" i="1" s="1"/>
  <c r="E53" i="1"/>
  <c r="D24" i="1"/>
  <c r="J38" i="1" l="1"/>
  <c r="I27" i="1"/>
  <c r="J27" i="1" s="1"/>
  <c r="L23" i="1"/>
  <c r="L17" i="1" s="1"/>
  <c r="J17" i="1"/>
  <c r="M23" i="1"/>
  <c r="N21" i="1"/>
  <c r="N20" i="1"/>
  <c r="N22" i="1"/>
  <c r="J36" i="1"/>
  <c r="L36" i="1" s="1"/>
  <c r="I25" i="1"/>
  <c r="E24" i="1"/>
  <c r="M25" i="1" l="1"/>
  <c r="J25" i="1"/>
  <c r="N23" i="1"/>
  <c r="M17" i="1"/>
  <c r="N18" i="1"/>
  <c r="N19" i="1"/>
  <c r="N374" i="1" l="1"/>
  <c r="I374" i="1"/>
  <c r="N373" i="1"/>
  <c r="I373" i="1"/>
  <c r="N372" i="1"/>
  <c r="I372" i="1"/>
  <c r="N371" i="1"/>
  <c r="I371" i="1"/>
  <c r="N370" i="1"/>
  <c r="I370" i="1"/>
  <c r="N369" i="1"/>
  <c r="M368" i="1"/>
  <c r="L368" i="1"/>
  <c r="K368" i="1"/>
  <c r="J368" i="1"/>
  <c r="H368" i="1"/>
  <c r="G368" i="1"/>
  <c r="F368" i="1"/>
  <c r="E368" i="1"/>
  <c r="D368" i="1"/>
  <c r="N367" i="1"/>
  <c r="I367" i="1"/>
  <c r="M366" i="1"/>
  <c r="N366" i="1" s="1"/>
  <c r="J366" i="1"/>
  <c r="I366" i="1"/>
  <c r="M365" i="1"/>
  <c r="N365" i="1" s="1"/>
  <c r="J365" i="1"/>
  <c r="I365" i="1"/>
  <c r="H363" i="1"/>
  <c r="G363" i="1"/>
  <c r="F363" i="1"/>
  <c r="D363" i="1"/>
  <c r="H362" i="1"/>
  <c r="G362" i="1"/>
  <c r="F362" i="1"/>
  <c r="D362" i="1"/>
  <c r="N358" i="1"/>
  <c r="H358" i="1"/>
  <c r="G358" i="1"/>
  <c r="F358" i="1"/>
  <c r="K357" i="1"/>
  <c r="J357" i="1"/>
  <c r="H357" i="1"/>
  <c r="G357" i="1"/>
  <c r="F357" i="1"/>
  <c r="E357" i="1"/>
  <c r="D357" i="1"/>
  <c r="D355" i="1" s="1"/>
  <c r="M356" i="1"/>
  <c r="N356" i="1" s="1"/>
  <c r="L356" i="1"/>
  <c r="K356" i="1"/>
  <c r="J356" i="1"/>
  <c r="M354" i="1"/>
  <c r="N354" i="1" s="1"/>
  <c r="I354" i="1"/>
  <c r="M353" i="1"/>
  <c r="N353" i="1" s="1"/>
  <c r="I353" i="1"/>
  <c r="M352" i="1"/>
  <c r="N352" i="1" s="1"/>
  <c r="I352" i="1"/>
  <c r="M351" i="1"/>
  <c r="N351" i="1" s="1"/>
  <c r="I351" i="1"/>
  <c r="M350" i="1"/>
  <c r="N350" i="1" s="1"/>
  <c r="I350" i="1"/>
  <c r="M349" i="1"/>
  <c r="N349" i="1" s="1"/>
  <c r="I349" i="1"/>
  <c r="L348" i="1"/>
  <c r="K348" i="1"/>
  <c r="J348" i="1"/>
  <c r="H348" i="1"/>
  <c r="G348" i="1"/>
  <c r="F348" i="1"/>
  <c r="E348" i="1"/>
  <c r="D348" i="1"/>
  <c r="K346" i="1"/>
  <c r="H346" i="1"/>
  <c r="G346" i="1"/>
  <c r="F346" i="1"/>
  <c r="D346" i="1"/>
  <c r="K345" i="1"/>
  <c r="H345" i="1"/>
  <c r="G345" i="1"/>
  <c r="F345" i="1"/>
  <c r="K344" i="1"/>
  <c r="H344" i="1"/>
  <c r="G344" i="1"/>
  <c r="F344" i="1"/>
  <c r="E344" i="1"/>
  <c r="D344" i="1"/>
  <c r="K343" i="1"/>
  <c r="H343" i="1"/>
  <c r="G343" i="1"/>
  <c r="F343" i="1"/>
  <c r="E343" i="1"/>
  <c r="D343" i="1"/>
  <c r="K342" i="1"/>
  <c r="H342" i="1"/>
  <c r="G342" i="1"/>
  <c r="F342" i="1"/>
  <c r="D342" i="1"/>
  <c r="K341" i="1"/>
  <c r="H341" i="1"/>
  <c r="G341" i="1"/>
  <c r="F341" i="1"/>
  <c r="E341" i="1"/>
  <c r="D341" i="1"/>
  <c r="K340" i="1"/>
  <c r="H340" i="1"/>
  <c r="G340" i="1"/>
  <c r="F340" i="1"/>
  <c r="E340" i="1"/>
  <c r="D340" i="1"/>
  <c r="K339" i="1"/>
  <c r="H339" i="1"/>
  <c r="G339" i="1"/>
  <c r="F339" i="1"/>
  <c r="E339" i="1"/>
  <c r="D339" i="1"/>
  <c r="K338" i="1"/>
  <c r="H338" i="1"/>
  <c r="G338" i="1"/>
  <c r="F338" i="1"/>
  <c r="E338" i="1"/>
  <c r="D338" i="1"/>
  <c r="K337" i="1"/>
  <c r="H337" i="1"/>
  <c r="G337" i="1"/>
  <c r="F337" i="1"/>
  <c r="E337" i="1"/>
  <c r="D337" i="1"/>
  <c r="K336" i="1"/>
  <c r="H336" i="1"/>
  <c r="G336" i="1"/>
  <c r="F336" i="1"/>
  <c r="E336" i="1"/>
  <c r="D336" i="1"/>
  <c r="K335" i="1"/>
  <c r="H335" i="1"/>
  <c r="G335" i="1"/>
  <c r="F335" i="1"/>
  <c r="E335" i="1"/>
  <c r="D335" i="1"/>
  <c r="K333" i="1"/>
  <c r="K327" i="1" s="1"/>
  <c r="H333" i="1"/>
  <c r="H327" i="1" s="1"/>
  <c r="G333" i="1"/>
  <c r="G327" i="1" s="1"/>
  <c r="F333" i="1"/>
  <c r="F327" i="1" s="1"/>
  <c r="E333" i="1"/>
  <c r="D333" i="1"/>
  <c r="D327" i="1" s="1"/>
  <c r="N332" i="1"/>
  <c r="I332" i="1"/>
  <c r="N331" i="1"/>
  <c r="I331" i="1"/>
  <c r="N330" i="1"/>
  <c r="I330" i="1"/>
  <c r="N329" i="1"/>
  <c r="I329" i="1"/>
  <c r="N328" i="1"/>
  <c r="I328" i="1"/>
  <c r="N321" i="1"/>
  <c r="I321" i="1"/>
  <c r="N320" i="1"/>
  <c r="I320" i="1"/>
  <c r="N319" i="1"/>
  <c r="I319" i="1"/>
  <c r="N318" i="1"/>
  <c r="I318" i="1"/>
  <c r="N317" i="1"/>
  <c r="I317" i="1"/>
  <c r="N316" i="1"/>
  <c r="M315" i="1"/>
  <c r="L315" i="1"/>
  <c r="K315" i="1"/>
  <c r="J315" i="1"/>
  <c r="H315" i="1"/>
  <c r="G315" i="1"/>
  <c r="F315" i="1"/>
  <c r="E315" i="1"/>
  <c r="D315" i="1"/>
  <c r="N314" i="1"/>
  <c r="I314" i="1"/>
  <c r="N313" i="1"/>
  <c r="I313" i="1"/>
  <c r="N312" i="1"/>
  <c r="I312" i="1"/>
  <c r="N311" i="1"/>
  <c r="I311" i="1"/>
  <c r="N310" i="1"/>
  <c r="I310" i="1"/>
  <c r="N309" i="1"/>
  <c r="L309" i="1"/>
  <c r="L308" i="1" s="1"/>
  <c r="L307" i="1" s="1"/>
  <c r="I309" i="1"/>
  <c r="M308" i="1"/>
  <c r="M307" i="1" s="1"/>
  <c r="K308" i="1"/>
  <c r="K307" i="1" s="1"/>
  <c r="J308" i="1"/>
  <c r="J307" i="1" s="1"/>
  <c r="H308" i="1"/>
  <c r="H307" i="1" s="1"/>
  <c r="G308" i="1"/>
  <c r="G307" i="1" s="1"/>
  <c r="F308" i="1"/>
  <c r="F307" i="1" s="1"/>
  <c r="E308" i="1"/>
  <c r="E307" i="1" s="1"/>
  <c r="D308" i="1"/>
  <c r="N305" i="1"/>
  <c r="I305" i="1"/>
  <c r="I303" i="1" s="1"/>
  <c r="N304" i="1"/>
  <c r="M303" i="1"/>
  <c r="L303" i="1"/>
  <c r="K303" i="1"/>
  <c r="J303" i="1"/>
  <c r="H303" i="1"/>
  <c r="G303" i="1"/>
  <c r="F303" i="1"/>
  <c r="E303" i="1"/>
  <c r="D303" i="1"/>
  <c r="N303" i="1" s="1"/>
  <c r="N302" i="1"/>
  <c r="I302" i="1"/>
  <c r="N301" i="1"/>
  <c r="I301" i="1"/>
  <c r="N300" i="1"/>
  <c r="I300" i="1"/>
  <c r="N299" i="1"/>
  <c r="I299" i="1"/>
  <c r="N298" i="1"/>
  <c r="I298" i="1"/>
  <c r="N297" i="1"/>
  <c r="I297" i="1"/>
  <c r="M296" i="1"/>
  <c r="L296" i="1"/>
  <c r="K296" i="1"/>
  <c r="J296" i="1"/>
  <c r="H296" i="1"/>
  <c r="G296" i="1"/>
  <c r="F296" i="1"/>
  <c r="E296" i="1"/>
  <c r="D296" i="1"/>
  <c r="I294" i="1"/>
  <c r="J294" i="1" s="1"/>
  <c r="I293" i="1"/>
  <c r="J293" i="1" s="1"/>
  <c r="I292" i="1"/>
  <c r="J292" i="1" s="1"/>
  <c r="I291" i="1"/>
  <c r="J291" i="1" s="1"/>
  <c r="I290" i="1"/>
  <c r="J290" i="1" s="1"/>
  <c r="I289" i="1"/>
  <c r="J289" i="1" s="1"/>
  <c r="I288" i="1"/>
  <c r="J288" i="1" s="1"/>
  <c r="I287" i="1"/>
  <c r="J287" i="1" s="1"/>
  <c r="L287" i="1" s="1"/>
  <c r="I286" i="1"/>
  <c r="J286" i="1" s="1"/>
  <c r="I285" i="1"/>
  <c r="J285" i="1" s="1"/>
  <c r="L285" i="1" s="1"/>
  <c r="I284" i="1"/>
  <c r="J284" i="1" s="1"/>
  <c r="K283" i="1"/>
  <c r="H283" i="1"/>
  <c r="G283" i="1"/>
  <c r="F283" i="1"/>
  <c r="E283" i="1"/>
  <c r="D283" i="1"/>
  <c r="N282" i="1"/>
  <c r="I282" i="1"/>
  <c r="N281" i="1"/>
  <c r="I281" i="1"/>
  <c r="N280" i="1"/>
  <c r="I280" i="1"/>
  <c r="N279" i="1"/>
  <c r="I279" i="1"/>
  <c r="N278" i="1"/>
  <c r="I278" i="1"/>
  <c r="N277" i="1"/>
  <c r="I277" i="1"/>
  <c r="M276" i="1"/>
  <c r="L276" i="1"/>
  <c r="K276" i="1"/>
  <c r="K275" i="1" s="1"/>
  <c r="K274" i="1" s="1"/>
  <c r="J276" i="1"/>
  <c r="H276" i="1"/>
  <c r="G276" i="1"/>
  <c r="F276" i="1"/>
  <c r="E276" i="1"/>
  <c r="D276" i="1"/>
  <c r="N270" i="1"/>
  <c r="I270" i="1"/>
  <c r="N269" i="1"/>
  <c r="I269" i="1"/>
  <c r="N268" i="1"/>
  <c r="I268" i="1"/>
  <c r="N267" i="1"/>
  <c r="I267" i="1"/>
  <c r="N266" i="1"/>
  <c r="I266" i="1"/>
  <c r="N265" i="1"/>
  <c r="M264" i="1"/>
  <c r="L264" i="1"/>
  <c r="K264" i="1"/>
  <c r="J264" i="1"/>
  <c r="H264" i="1"/>
  <c r="G264" i="1"/>
  <c r="F264" i="1"/>
  <c r="E264" i="1"/>
  <c r="D264" i="1"/>
  <c r="N263" i="1"/>
  <c r="I263" i="1"/>
  <c r="N262" i="1"/>
  <c r="I262" i="1"/>
  <c r="N261" i="1"/>
  <c r="I261" i="1"/>
  <c r="N260" i="1"/>
  <c r="L260" i="1"/>
  <c r="I260" i="1"/>
  <c r="N259" i="1"/>
  <c r="L259" i="1"/>
  <c r="I259" i="1"/>
  <c r="N258" i="1"/>
  <c r="L258" i="1"/>
  <c r="I258" i="1"/>
  <c r="M257" i="1"/>
  <c r="K257" i="1"/>
  <c r="K256" i="1" s="1"/>
  <c r="J257" i="1"/>
  <c r="J256" i="1" s="1"/>
  <c r="H257" i="1"/>
  <c r="H256" i="1" s="1"/>
  <c r="G257" i="1"/>
  <c r="G256" i="1" s="1"/>
  <c r="F257" i="1"/>
  <c r="F256" i="1" s="1"/>
  <c r="E257" i="1"/>
  <c r="E256" i="1" s="1"/>
  <c r="D257" i="1"/>
  <c r="D256" i="1" s="1"/>
  <c r="N254" i="1"/>
  <c r="L254" i="1"/>
  <c r="L252" i="1" s="1"/>
  <c r="I254" i="1"/>
  <c r="I252" i="1" s="1"/>
  <c r="N253" i="1"/>
  <c r="M252" i="1"/>
  <c r="K252" i="1"/>
  <c r="J252" i="1"/>
  <c r="H252" i="1"/>
  <c r="G252" i="1"/>
  <c r="F252" i="1"/>
  <c r="E252" i="1"/>
  <c r="D252" i="1"/>
  <c r="N251" i="1"/>
  <c r="I251" i="1"/>
  <c r="N250" i="1"/>
  <c r="I250" i="1"/>
  <c r="N249" i="1"/>
  <c r="I249" i="1"/>
  <c r="N248" i="1"/>
  <c r="I248" i="1"/>
  <c r="N247" i="1"/>
  <c r="I247" i="1"/>
  <c r="N246" i="1"/>
  <c r="I246" i="1"/>
  <c r="M245" i="1"/>
  <c r="L245" i="1"/>
  <c r="K245" i="1"/>
  <c r="J245" i="1"/>
  <c r="H245" i="1"/>
  <c r="G245" i="1"/>
  <c r="F245" i="1"/>
  <c r="E245" i="1"/>
  <c r="D245" i="1"/>
  <c r="I243" i="1"/>
  <c r="J243" i="1" s="1"/>
  <c r="L243" i="1" s="1"/>
  <c r="M243" i="1" s="1"/>
  <c r="N243" i="1" s="1"/>
  <c r="I242" i="1"/>
  <c r="J242" i="1" s="1"/>
  <c r="L242" i="1" s="1"/>
  <c r="M242" i="1" s="1"/>
  <c r="N242" i="1" s="1"/>
  <c r="I241" i="1"/>
  <c r="J241" i="1" s="1"/>
  <c r="L241" i="1" s="1"/>
  <c r="M241" i="1" s="1"/>
  <c r="N241" i="1" s="1"/>
  <c r="I240" i="1"/>
  <c r="J240" i="1" s="1"/>
  <c r="L240" i="1" s="1"/>
  <c r="M240" i="1" s="1"/>
  <c r="N240" i="1" s="1"/>
  <c r="I239" i="1"/>
  <c r="J239" i="1" s="1"/>
  <c r="L239" i="1" s="1"/>
  <c r="M239" i="1" s="1"/>
  <c r="N239" i="1" s="1"/>
  <c r="I238" i="1"/>
  <c r="J238" i="1" s="1"/>
  <c r="L238" i="1" s="1"/>
  <c r="M238" i="1" s="1"/>
  <c r="N238" i="1" s="1"/>
  <c r="I237" i="1"/>
  <c r="J237" i="1" s="1"/>
  <c r="L237" i="1" s="1"/>
  <c r="M237" i="1" s="1"/>
  <c r="N237" i="1" s="1"/>
  <c r="I236" i="1"/>
  <c r="J236" i="1" s="1"/>
  <c r="L236" i="1" s="1"/>
  <c r="M236" i="1" s="1"/>
  <c r="N236" i="1" s="1"/>
  <c r="I235" i="1"/>
  <c r="J235" i="1" s="1"/>
  <c r="I234" i="1"/>
  <c r="J234" i="1" s="1"/>
  <c r="L234" i="1" s="1"/>
  <c r="I233" i="1"/>
  <c r="J233" i="1" s="1"/>
  <c r="L233" i="1" s="1"/>
  <c r="M233" i="1" s="1"/>
  <c r="K232" i="1"/>
  <c r="H232" i="1"/>
  <c r="G232" i="1"/>
  <c r="F232" i="1"/>
  <c r="E232" i="1"/>
  <c r="D232" i="1"/>
  <c r="N231" i="1"/>
  <c r="I231" i="1"/>
  <c r="J231" i="1" s="1"/>
  <c r="L231" i="1" s="1"/>
  <c r="N230" i="1"/>
  <c r="I230" i="1"/>
  <c r="N229" i="1"/>
  <c r="I229" i="1"/>
  <c r="N228" i="1"/>
  <c r="I228" i="1"/>
  <c r="N227" i="1"/>
  <c r="I227" i="1"/>
  <c r="N226" i="1"/>
  <c r="I226" i="1"/>
  <c r="M225" i="1"/>
  <c r="K225" i="1"/>
  <c r="H225" i="1"/>
  <c r="G225" i="1"/>
  <c r="F225" i="1"/>
  <c r="E225" i="1"/>
  <c r="D225" i="1"/>
  <c r="N219" i="1"/>
  <c r="I219" i="1"/>
  <c r="N218" i="1"/>
  <c r="I218" i="1"/>
  <c r="N217" i="1"/>
  <c r="I217" i="1"/>
  <c r="N216" i="1"/>
  <c r="I216" i="1"/>
  <c r="N215" i="1"/>
  <c r="I215" i="1"/>
  <c r="N214" i="1"/>
  <c r="M213" i="1"/>
  <c r="L213" i="1"/>
  <c r="L212" i="1" s="1"/>
  <c r="L211" i="1" s="1"/>
  <c r="K213" i="1"/>
  <c r="J213" i="1"/>
  <c r="H213" i="1"/>
  <c r="G213" i="1"/>
  <c r="F213" i="1"/>
  <c r="E213" i="1"/>
  <c r="D213" i="1"/>
  <c r="N212" i="1"/>
  <c r="I212" i="1"/>
  <c r="N211" i="1"/>
  <c r="I211" i="1"/>
  <c r="N210" i="1"/>
  <c r="I210" i="1"/>
  <c r="N209" i="1"/>
  <c r="I209" i="1"/>
  <c r="N208" i="1"/>
  <c r="L208" i="1"/>
  <c r="I208" i="1"/>
  <c r="N207" i="1"/>
  <c r="L207" i="1"/>
  <c r="I207" i="1"/>
  <c r="M206" i="1"/>
  <c r="M205" i="1" s="1"/>
  <c r="K206" i="1"/>
  <c r="K205" i="1" s="1"/>
  <c r="J206" i="1"/>
  <c r="J205" i="1" s="1"/>
  <c r="H206" i="1"/>
  <c r="H205" i="1" s="1"/>
  <c r="G206" i="1"/>
  <c r="G205" i="1" s="1"/>
  <c r="F206" i="1"/>
  <c r="F205" i="1" s="1"/>
  <c r="E206" i="1"/>
  <c r="E205" i="1" s="1"/>
  <c r="D206" i="1"/>
  <c r="D205" i="1" s="1"/>
  <c r="N203" i="1"/>
  <c r="I203" i="1"/>
  <c r="I201" i="1" s="1"/>
  <c r="N202" i="1"/>
  <c r="M201" i="1"/>
  <c r="L201" i="1"/>
  <c r="K201" i="1"/>
  <c r="J201" i="1"/>
  <c r="H201" i="1"/>
  <c r="G201" i="1"/>
  <c r="F201" i="1"/>
  <c r="E201" i="1"/>
  <c r="D201" i="1"/>
  <c r="N201" i="1" s="1"/>
  <c r="N200" i="1"/>
  <c r="I200" i="1"/>
  <c r="N199" i="1"/>
  <c r="I199" i="1"/>
  <c r="N198" i="1"/>
  <c r="I198" i="1"/>
  <c r="N197" i="1"/>
  <c r="I197" i="1"/>
  <c r="N196" i="1"/>
  <c r="I196" i="1"/>
  <c r="N195" i="1"/>
  <c r="I195" i="1"/>
  <c r="M194" i="1"/>
  <c r="L194" i="1"/>
  <c r="K194" i="1"/>
  <c r="J194" i="1"/>
  <c r="H194" i="1"/>
  <c r="G194" i="1"/>
  <c r="F194" i="1"/>
  <c r="E194" i="1"/>
  <c r="D194" i="1"/>
  <c r="I192" i="1"/>
  <c r="M192" i="1" s="1"/>
  <c r="N192" i="1" s="1"/>
  <c r="I191" i="1"/>
  <c r="M191" i="1" s="1"/>
  <c r="N191" i="1" s="1"/>
  <c r="I190" i="1"/>
  <c r="M190" i="1" s="1"/>
  <c r="N190" i="1" s="1"/>
  <c r="I189" i="1"/>
  <c r="M189" i="1" s="1"/>
  <c r="N189" i="1" s="1"/>
  <c r="I188" i="1"/>
  <c r="M188" i="1" s="1"/>
  <c r="N188" i="1" s="1"/>
  <c r="I187" i="1"/>
  <c r="M187" i="1" s="1"/>
  <c r="N187" i="1" s="1"/>
  <c r="I186" i="1"/>
  <c r="M186" i="1" s="1"/>
  <c r="N186" i="1" s="1"/>
  <c r="I185" i="1"/>
  <c r="M185" i="1" s="1"/>
  <c r="N185" i="1" s="1"/>
  <c r="I184" i="1"/>
  <c r="M184" i="1" s="1"/>
  <c r="N184" i="1" s="1"/>
  <c r="I183" i="1"/>
  <c r="M183" i="1" s="1"/>
  <c r="N183" i="1" s="1"/>
  <c r="I182" i="1"/>
  <c r="M182" i="1" s="1"/>
  <c r="N182" i="1" s="1"/>
  <c r="K181" i="1"/>
  <c r="H181" i="1"/>
  <c r="G181" i="1"/>
  <c r="F181" i="1"/>
  <c r="E181" i="1"/>
  <c r="D181" i="1"/>
  <c r="N180" i="1"/>
  <c r="I180" i="1"/>
  <c r="N179" i="1"/>
  <c r="I179" i="1"/>
  <c r="N178" i="1"/>
  <c r="I178" i="1"/>
  <c r="N177" i="1"/>
  <c r="I177" i="1"/>
  <c r="N176" i="1"/>
  <c r="I176" i="1"/>
  <c r="N175" i="1"/>
  <c r="I175" i="1"/>
  <c r="M174" i="1"/>
  <c r="L174" i="1"/>
  <c r="K174" i="1"/>
  <c r="K173" i="1" s="1"/>
  <c r="K172" i="1" s="1"/>
  <c r="J174" i="1"/>
  <c r="H174" i="1"/>
  <c r="G174" i="1"/>
  <c r="F174" i="1"/>
  <c r="E174" i="1"/>
  <c r="D174" i="1"/>
  <c r="J171" i="1"/>
  <c r="N168" i="1"/>
  <c r="I168" i="1"/>
  <c r="N167" i="1"/>
  <c r="I167" i="1"/>
  <c r="N166" i="1"/>
  <c r="I166" i="1"/>
  <c r="N165" i="1"/>
  <c r="I165" i="1"/>
  <c r="N164" i="1"/>
  <c r="I164" i="1"/>
  <c r="N163" i="1"/>
  <c r="M162" i="1"/>
  <c r="L162" i="1"/>
  <c r="K162" i="1"/>
  <c r="J162" i="1"/>
  <c r="H162" i="1"/>
  <c r="G162" i="1"/>
  <c r="F162" i="1"/>
  <c r="E162" i="1"/>
  <c r="D162" i="1"/>
  <c r="N162" i="1" s="1"/>
  <c r="N161" i="1"/>
  <c r="I161" i="1"/>
  <c r="N160" i="1"/>
  <c r="I160" i="1"/>
  <c r="N159" i="1"/>
  <c r="I159" i="1"/>
  <c r="N158" i="1"/>
  <c r="I158" i="1"/>
  <c r="N157" i="1"/>
  <c r="L157" i="1"/>
  <c r="I157" i="1"/>
  <c r="L156" i="1"/>
  <c r="I156" i="1"/>
  <c r="M156" i="1" s="1"/>
  <c r="K155" i="1"/>
  <c r="K154" i="1" s="1"/>
  <c r="K153" i="1" s="1"/>
  <c r="J155" i="1"/>
  <c r="J154" i="1" s="1"/>
  <c r="J153" i="1" s="1"/>
  <c r="H155" i="1"/>
  <c r="H154" i="1" s="1"/>
  <c r="G155" i="1"/>
  <c r="G154" i="1" s="1"/>
  <c r="G153" i="1" s="1"/>
  <c r="F155" i="1"/>
  <c r="F154" i="1" s="1"/>
  <c r="E155" i="1"/>
  <c r="E154" i="1" s="1"/>
  <c r="E153" i="1" s="1"/>
  <c r="D155" i="1"/>
  <c r="D154" i="1" s="1"/>
  <c r="N152" i="1"/>
  <c r="I152" i="1"/>
  <c r="L151" i="1"/>
  <c r="L149" i="1" s="1"/>
  <c r="I151" i="1"/>
  <c r="M151" i="1" s="1"/>
  <c r="N150" i="1"/>
  <c r="K149" i="1"/>
  <c r="J149" i="1"/>
  <c r="H149" i="1"/>
  <c r="G149" i="1"/>
  <c r="F149" i="1"/>
  <c r="E149" i="1"/>
  <c r="D149" i="1"/>
  <c r="N148" i="1"/>
  <c r="I148" i="1"/>
  <c r="N147" i="1"/>
  <c r="I147" i="1"/>
  <c r="N146" i="1"/>
  <c r="I146" i="1"/>
  <c r="N145" i="1"/>
  <c r="I145" i="1"/>
  <c r="N144" i="1"/>
  <c r="I144" i="1"/>
  <c r="N143" i="1"/>
  <c r="I143" i="1"/>
  <c r="M142" i="1"/>
  <c r="L142" i="1"/>
  <c r="K142" i="1"/>
  <c r="J142" i="1"/>
  <c r="H142" i="1"/>
  <c r="G142" i="1"/>
  <c r="F142" i="1"/>
  <c r="E142" i="1"/>
  <c r="D142" i="1"/>
  <c r="I140" i="1"/>
  <c r="M140" i="1" s="1"/>
  <c r="N140" i="1" s="1"/>
  <c r="I139" i="1"/>
  <c r="M139" i="1" s="1"/>
  <c r="I138" i="1"/>
  <c r="M138" i="1" s="1"/>
  <c r="N138" i="1" s="1"/>
  <c r="I137" i="1"/>
  <c r="M137" i="1" s="1"/>
  <c r="N137" i="1" s="1"/>
  <c r="I136" i="1"/>
  <c r="M136" i="1" s="1"/>
  <c r="N136" i="1" s="1"/>
  <c r="I135" i="1"/>
  <c r="M135" i="1" s="1"/>
  <c r="N135" i="1" s="1"/>
  <c r="I134" i="1"/>
  <c r="M134" i="1" s="1"/>
  <c r="N134" i="1" s="1"/>
  <c r="I133" i="1"/>
  <c r="M133" i="1" s="1"/>
  <c r="N133" i="1" s="1"/>
  <c r="I132" i="1"/>
  <c r="M132" i="1" s="1"/>
  <c r="N132" i="1" s="1"/>
  <c r="I131" i="1"/>
  <c r="M131" i="1" s="1"/>
  <c r="N131" i="1" s="1"/>
  <c r="I130" i="1"/>
  <c r="M130" i="1" s="1"/>
  <c r="N130" i="1" s="1"/>
  <c r="I129" i="1"/>
  <c r="M129" i="1" s="1"/>
  <c r="K128" i="1"/>
  <c r="H128" i="1"/>
  <c r="G128" i="1"/>
  <c r="F128" i="1"/>
  <c r="E128" i="1"/>
  <c r="D128" i="1"/>
  <c r="I127" i="1"/>
  <c r="M127" i="1" s="1"/>
  <c r="N126" i="1"/>
  <c r="I126" i="1"/>
  <c r="N125" i="1"/>
  <c r="I125" i="1"/>
  <c r="N124" i="1"/>
  <c r="I124" i="1"/>
  <c r="N123" i="1"/>
  <c r="I123" i="1"/>
  <c r="N122" i="1"/>
  <c r="I122" i="1"/>
  <c r="K121" i="1"/>
  <c r="H121" i="1"/>
  <c r="G121" i="1"/>
  <c r="F121" i="1"/>
  <c r="E121" i="1"/>
  <c r="D121" i="1"/>
  <c r="N115" i="1"/>
  <c r="I115" i="1"/>
  <c r="N114" i="1"/>
  <c r="I114" i="1"/>
  <c r="N113" i="1"/>
  <c r="I113" i="1"/>
  <c r="N112" i="1"/>
  <c r="I112" i="1"/>
  <c r="N111" i="1"/>
  <c r="I111" i="1"/>
  <c r="N110" i="1"/>
  <c r="M109" i="1"/>
  <c r="L109" i="1"/>
  <c r="K109" i="1"/>
  <c r="J109" i="1"/>
  <c r="H109" i="1"/>
  <c r="G109" i="1"/>
  <c r="F109" i="1"/>
  <c r="E109" i="1"/>
  <c r="D109" i="1"/>
  <c r="N108" i="1"/>
  <c r="I108" i="1"/>
  <c r="N107" i="1"/>
  <c r="I107" i="1"/>
  <c r="N106" i="1"/>
  <c r="I106" i="1"/>
  <c r="N105" i="1"/>
  <c r="L105" i="1"/>
  <c r="I105" i="1"/>
  <c r="N104" i="1"/>
  <c r="L104" i="1"/>
  <c r="I104" i="1"/>
  <c r="N103" i="1"/>
  <c r="L103" i="1"/>
  <c r="I103" i="1"/>
  <c r="M102" i="1"/>
  <c r="K102" i="1"/>
  <c r="K101" i="1" s="1"/>
  <c r="J102" i="1"/>
  <c r="J101" i="1" s="1"/>
  <c r="H102" i="1"/>
  <c r="H101" i="1" s="1"/>
  <c r="G102" i="1"/>
  <c r="G101" i="1" s="1"/>
  <c r="F102" i="1"/>
  <c r="F101" i="1" s="1"/>
  <c r="E102" i="1"/>
  <c r="E101" i="1" s="1"/>
  <c r="D102" i="1"/>
  <c r="D101" i="1" s="1"/>
  <c r="N99" i="1"/>
  <c r="L99" i="1"/>
  <c r="L97" i="1" s="1"/>
  <c r="I99" i="1"/>
  <c r="I97" i="1" s="1"/>
  <c r="N98" i="1"/>
  <c r="M97" i="1"/>
  <c r="K97" i="1"/>
  <c r="J97" i="1"/>
  <c r="H97" i="1"/>
  <c r="G97" i="1"/>
  <c r="F97" i="1"/>
  <c r="E97" i="1"/>
  <c r="D97" i="1"/>
  <c r="N96" i="1"/>
  <c r="I96" i="1"/>
  <c r="N95" i="1"/>
  <c r="I95" i="1"/>
  <c r="N94" i="1"/>
  <c r="I94" i="1"/>
  <c r="N93" i="1"/>
  <c r="I93" i="1"/>
  <c r="N92" i="1"/>
  <c r="I92" i="1"/>
  <c r="N91" i="1"/>
  <c r="I91" i="1"/>
  <c r="M90" i="1"/>
  <c r="L90" i="1"/>
  <c r="K90" i="1"/>
  <c r="J90" i="1"/>
  <c r="H90" i="1"/>
  <c r="G90" i="1"/>
  <c r="F90" i="1"/>
  <c r="E90" i="1"/>
  <c r="D90" i="1"/>
  <c r="N88" i="1"/>
  <c r="L88" i="1"/>
  <c r="I88" i="1"/>
  <c r="N87" i="1"/>
  <c r="L87" i="1"/>
  <c r="I87" i="1"/>
  <c r="I86" i="1"/>
  <c r="M86" i="1" s="1"/>
  <c r="N86" i="1" s="1"/>
  <c r="I85" i="1"/>
  <c r="M85" i="1" s="1"/>
  <c r="N85" i="1" s="1"/>
  <c r="I84" i="1"/>
  <c r="M84" i="1" s="1"/>
  <c r="N84" i="1" s="1"/>
  <c r="I83" i="1"/>
  <c r="M83" i="1" s="1"/>
  <c r="N83" i="1" s="1"/>
  <c r="I82" i="1"/>
  <c r="M82" i="1" s="1"/>
  <c r="N82" i="1" s="1"/>
  <c r="I81" i="1"/>
  <c r="M81" i="1" s="1"/>
  <c r="N81" i="1" s="1"/>
  <c r="I80" i="1"/>
  <c r="M80" i="1" s="1"/>
  <c r="N80" i="1" s="1"/>
  <c r="I79" i="1"/>
  <c r="M79" i="1" s="1"/>
  <c r="N79" i="1" s="1"/>
  <c r="I78" i="1"/>
  <c r="M78" i="1" s="1"/>
  <c r="K77" i="1"/>
  <c r="H77" i="1"/>
  <c r="G77" i="1"/>
  <c r="F77" i="1"/>
  <c r="E77" i="1"/>
  <c r="D77" i="1"/>
  <c r="L76" i="1"/>
  <c r="I76" i="1"/>
  <c r="M76" i="1" s="1"/>
  <c r="N75" i="1"/>
  <c r="I75" i="1"/>
  <c r="N74" i="1"/>
  <c r="I74" i="1"/>
  <c r="N73" i="1"/>
  <c r="I73" i="1"/>
  <c r="N72" i="1"/>
  <c r="I72" i="1"/>
  <c r="N71" i="1"/>
  <c r="I71" i="1"/>
  <c r="L70" i="1"/>
  <c r="K70" i="1"/>
  <c r="J70" i="1"/>
  <c r="H70" i="1"/>
  <c r="G70" i="1"/>
  <c r="F70" i="1"/>
  <c r="E70" i="1"/>
  <c r="E69" i="1" s="1"/>
  <c r="E68" i="1" s="1"/>
  <c r="D70" i="1"/>
  <c r="N64" i="1"/>
  <c r="I64" i="1"/>
  <c r="N63" i="1"/>
  <c r="I63" i="1"/>
  <c r="N62" i="1"/>
  <c r="I62" i="1"/>
  <c r="N61" i="1"/>
  <c r="I61" i="1"/>
  <c r="N60" i="1"/>
  <c r="I60" i="1"/>
  <c r="N59" i="1"/>
  <c r="M58" i="1"/>
  <c r="L58" i="1"/>
  <c r="K58" i="1"/>
  <c r="J58" i="1"/>
  <c r="H58" i="1"/>
  <c r="G58" i="1"/>
  <c r="E58" i="1"/>
  <c r="D58" i="1"/>
  <c r="N57" i="1"/>
  <c r="N56" i="1"/>
  <c r="E364" i="1"/>
  <c r="I364" i="1" s="1"/>
  <c r="E363" i="1"/>
  <c r="E362" i="1"/>
  <c r="H53" i="1"/>
  <c r="G53" i="1"/>
  <c r="G52" i="1" s="1"/>
  <c r="D53" i="1"/>
  <c r="D52" i="1" s="1"/>
  <c r="N50" i="1"/>
  <c r="L50" i="1"/>
  <c r="I50" i="1"/>
  <c r="L49" i="1"/>
  <c r="I49" i="1"/>
  <c r="N48" i="1"/>
  <c r="K47" i="1"/>
  <c r="J47" i="1"/>
  <c r="H47" i="1"/>
  <c r="G47" i="1"/>
  <c r="F47" i="1"/>
  <c r="E47" i="1"/>
  <c r="D47" i="1"/>
  <c r="N46" i="1"/>
  <c r="I46" i="1"/>
  <c r="N45" i="1"/>
  <c r="I45" i="1"/>
  <c r="N44" i="1"/>
  <c r="I44" i="1"/>
  <c r="N43" i="1"/>
  <c r="I43" i="1"/>
  <c r="N42" i="1"/>
  <c r="I42" i="1"/>
  <c r="N41" i="1"/>
  <c r="I41" i="1"/>
  <c r="M40" i="1"/>
  <c r="L40" i="1"/>
  <c r="K40" i="1"/>
  <c r="J40" i="1"/>
  <c r="H40" i="1"/>
  <c r="G40" i="1"/>
  <c r="F40" i="1"/>
  <c r="E40" i="1"/>
  <c r="D40" i="1"/>
  <c r="E346" i="1"/>
  <c r="M37" i="1"/>
  <c r="N37" i="1" s="1"/>
  <c r="I35" i="1"/>
  <c r="E342" i="1"/>
  <c r="I33" i="1"/>
  <c r="M33" i="1" s="1"/>
  <c r="N33" i="1" s="1"/>
  <c r="I30" i="1"/>
  <c r="M30" i="1" s="1"/>
  <c r="N30" i="1" s="1"/>
  <c r="I29" i="1"/>
  <c r="M29" i="1" s="1"/>
  <c r="N29" i="1" s="1"/>
  <c r="I28" i="1"/>
  <c r="M28" i="1" s="1"/>
  <c r="N28" i="1" s="1"/>
  <c r="I26" i="1"/>
  <c r="N25" i="1"/>
  <c r="K24" i="1"/>
  <c r="H24" i="1"/>
  <c r="G24" i="1"/>
  <c r="F24" i="1"/>
  <c r="I22" i="1"/>
  <c r="I21" i="1"/>
  <c r="I20" i="1"/>
  <c r="I19" i="1"/>
  <c r="I18" i="1"/>
  <c r="K17" i="1"/>
  <c r="H17" i="1"/>
  <c r="G17" i="1"/>
  <c r="F17" i="1"/>
  <c r="E17" i="1"/>
  <c r="I58" i="1" l="1"/>
  <c r="J204" i="1"/>
  <c r="M35" i="1"/>
  <c r="N35" i="1" s="1"/>
  <c r="D244" i="1"/>
  <c r="D16" i="1"/>
  <c r="D15" i="1" s="1"/>
  <c r="N17" i="1"/>
  <c r="M26" i="1"/>
  <c r="J26" i="1"/>
  <c r="I296" i="1"/>
  <c r="I295" i="1" s="1"/>
  <c r="I109" i="1"/>
  <c r="I121" i="1"/>
  <c r="H141" i="1"/>
  <c r="H120" i="1" s="1"/>
  <c r="H119" i="1" s="1"/>
  <c r="G193" i="1"/>
  <c r="L193" i="1"/>
  <c r="E275" i="1"/>
  <c r="E274" i="1" s="1"/>
  <c r="G295" i="1"/>
  <c r="L295" i="1"/>
  <c r="K355" i="1"/>
  <c r="K347" i="1" s="1"/>
  <c r="K100" i="1"/>
  <c r="N252" i="1"/>
  <c r="H173" i="1"/>
  <c r="H172" i="1" s="1"/>
  <c r="J190" i="1"/>
  <c r="L190" i="1" s="1"/>
  <c r="D204" i="1"/>
  <c r="H204" i="1"/>
  <c r="I213" i="1"/>
  <c r="I245" i="1"/>
  <c r="I244" i="1" s="1"/>
  <c r="G255" i="1"/>
  <c r="J100" i="1"/>
  <c r="E173" i="1"/>
  <c r="E172" i="1" s="1"/>
  <c r="F193" i="1"/>
  <c r="H244" i="1"/>
  <c r="J295" i="1"/>
  <c r="D295" i="1"/>
  <c r="H295" i="1"/>
  <c r="F204" i="1"/>
  <c r="F275" i="1"/>
  <c r="F274" i="1" s="1"/>
  <c r="F295" i="1"/>
  <c r="N97" i="1"/>
  <c r="D100" i="1"/>
  <c r="H100" i="1"/>
  <c r="K255" i="1"/>
  <c r="I17" i="1"/>
  <c r="I40" i="1"/>
  <c r="J244" i="1"/>
  <c r="D275" i="1"/>
  <c r="D274" i="1" s="1"/>
  <c r="N308" i="1"/>
  <c r="H16" i="1"/>
  <c r="H15" i="1" s="1"/>
  <c r="I194" i="1"/>
  <c r="I193" i="1" s="1"/>
  <c r="D224" i="1"/>
  <c r="D223" i="1" s="1"/>
  <c r="H224" i="1"/>
  <c r="H223" i="1" s="1"/>
  <c r="D255" i="1"/>
  <c r="H255" i="1"/>
  <c r="I276" i="1"/>
  <c r="I368" i="1"/>
  <c r="L141" i="1"/>
  <c r="F244" i="1"/>
  <c r="N315" i="1"/>
  <c r="G89" i="1"/>
  <c r="J134" i="1"/>
  <c r="L134" i="1" s="1"/>
  <c r="J39" i="1"/>
  <c r="E89" i="1"/>
  <c r="G100" i="1"/>
  <c r="J138" i="1"/>
  <c r="L138" i="1" s="1"/>
  <c r="E141" i="1"/>
  <c r="E120" i="1" s="1"/>
  <c r="E119" i="1" s="1"/>
  <c r="E169" i="1" s="1"/>
  <c r="I174" i="1"/>
  <c r="F173" i="1"/>
  <c r="F172" i="1" s="1"/>
  <c r="E244" i="1"/>
  <c r="E255" i="1"/>
  <c r="I264" i="1"/>
  <c r="H306" i="1"/>
  <c r="J83" i="1"/>
  <c r="L83" i="1" s="1"/>
  <c r="E100" i="1"/>
  <c r="E116" i="1" s="1"/>
  <c r="N174" i="1"/>
  <c r="J255" i="1"/>
  <c r="H275" i="1"/>
  <c r="H274" i="1" s="1"/>
  <c r="K334" i="1"/>
  <c r="K326" i="1" s="1"/>
  <c r="K325" i="1" s="1"/>
  <c r="H355" i="1"/>
  <c r="H347" i="1" s="1"/>
  <c r="K16" i="1"/>
  <c r="K15" i="1" s="1"/>
  <c r="F16" i="1"/>
  <c r="F15" i="1" s="1"/>
  <c r="F65" i="1" s="1"/>
  <c r="I47" i="1"/>
  <c r="K69" i="1"/>
  <c r="K68" i="1" s="1"/>
  <c r="F100" i="1"/>
  <c r="J130" i="1"/>
  <c r="L130" i="1" s="1"/>
  <c r="F141" i="1"/>
  <c r="F120" i="1" s="1"/>
  <c r="F119" i="1" s="1"/>
  <c r="L155" i="1"/>
  <c r="L154" i="1" s="1"/>
  <c r="L153" i="1" s="1"/>
  <c r="I155" i="1"/>
  <c r="I154" i="1" s="1"/>
  <c r="J186" i="1"/>
  <c r="L186" i="1" s="1"/>
  <c r="D193" i="1"/>
  <c r="H193" i="1"/>
  <c r="K204" i="1"/>
  <c r="K220" i="1" s="1"/>
  <c r="F255" i="1"/>
  <c r="E295" i="1"/>
  <c r="K306" i="1"/>
  <c r="K322" i="1" s="1"/>
  <c r="F306" i="1"/>
  <c r="M27" i="1"/>
  <c r="N27" i="1" s="1"/>
  <c r="L27" i="1"/>
  <c r="D347" i="1"/>
  <c r="N58" i="1"/>
  <c r="D141" i="1"/>
  <c r="J182" i="1"/>
  <c r="L182" i="1" s="1"/>
  <c r="F224" i="1"/>
  <c r="F223" i="1" s="1"/>
  <c r="I70" i="1"/>
  <c r="I102" i="1"/>
  <c r="I101" i="1" s="1"/>
  <c r="G141" i="1"/>
  <c r="G120" i="1" s="1"/>
  <c r="G119" i="1" s="1"/>
  <c r="G169" i="1" s="1"/>
  <c r="I142" i="1"/>
  <c r="G204" i="1"/>
  <c r="K244" i="1"/>
  <c r="I257" i="1"/>
  <c r="I256" i="1" s="1"/>
  <c r="G275" i="1"/>
  <c r="G274" i="1" s="1"/>
  <c r="J283" i="1"/>
  <c r="J275" i="1" s="1"/>
  <c r="J274" i="1" s="1"/>
  <c r="G306" i="1"/>
  <c r="L306" i="1"/>
  <c r="I333" i="1"/>
  <c r="I327" i="1" s="1"/>
  <c r="J355" i="1"/>
  <c r="J347" i="1" s="1"/>
  <c r="G355" i="1"/>
  <c r="G347" i="1" s="1"/>
  <c r="I358" i="1"/>
  <c r="J35" i="1"/>
  <c r="L35" i="1" s="1"/>
  <c r="G51" i="1"/>
  <c r="I363" i="1"/>
  <c r="H52" i="1"/>
  <c r="H51" i="1" s="1"/>
  <c r="G361" i="1"/>
  <c r="G360" i="1" s="1"/>
  <c r="G359" i="1" s="1"/>
  <c r="I346" i="1"/>
  <c r="H334" i="1"/>
  <c r="H326" i="1" s="1"/>
  <c r="H325" i="1" s="1"/>
  <c r="L37" i="1"/>
  <c r="G16" i="1"/>
  <c r="G15" i="1" s="1"/>
  <c r="L47" i="1"/>
  <c r="L39" i="1" s="1"/>
  <c r="F334" i="1"/>
  <c r="F326" i="1" s="1"/>
  <c r="F325" i="1" s="1"/>
  <c r="I335" i="1"/>
  <c r="L25" i="1"/>
  <c r="J29" i="1"/>
  <c r="L29" i="1" s="1"/>
  <c r="J33" i="1"/>
  <c r="L33" i="1" s="1"/>
  <c r="K39" i="1"/>
  <c r="G69" i="1"/>
  <c r="G68" i="1" s="1"/>
  <c r="J132" i="1"/>
  <c r="L132" i="1" s="1"/>
  <c r="J140" i="1"/>
  <c r="L140" i="1" s="1"/>
  <c r="K141" i="1"/>
  <c r="K120" i="1" s="1"/>
  <c r="K119" i="1" s="1"/>
  <c r="K169" i="1" s="1"/>
  <c r="J141" i="1"/>
  <c r="J188" i="1"/>
  <c r="L188" i="1" s="1"/>
  <c r="E193" i="1"/>
  <c r="N194" i="1"/>
  <c r="I225" i="1"/>
  <c r="N296" i="1"/>
  <c r="I315" i="1"/>
  <c r="I344" i="1"/>
  <c r="D361" i="1"/>
  <c r="D360" i="1" s="1"/>
  <c r="D359" i="1" s="1"/>
  <c r="D51" i="1"/>
  <c r="I162" i="1"/>
  <c r="G173" i="1"/>
  <c r="G172" i="1" s="1"/>
  <c r="I181" i="1"/>
  <c r="I232" i="1"/>
  <c r="G244" i="1"/>
  <c r="E306" i="1"/>
  <c r="E322" i="1" s="1"/>
  <c r="J306" i="1"/>
  <c r="G334" i="1"/>
  <c r="G326" i="1" s="1"/>
  <c r="G325" i="1" s="1"/>
  <c r="I357" i="1"/>
  <c r="I342" i="1"/>
  <c r="N40" i="1"/>
  <c r="J79" i="1"/>
  <c r="L79" i="1" s="1"/>
  <c r="L89" i="1"/>
  <c r="I90" i="1"/>
  <c r="I89" i="1" s="1"/>
  <c r="L102" i="1"/>
  <c r="L101" i="1" s="1"/>
  <c r="L100" i="1" s="1"/>
  <c r="N109" i="1"/>
  <c r="J136" i="1"/>
  <c r="L136" i="1" s="1"/>
  <c r="N142" i="1"/>
  <c r="J184" i="1"/>
  <c r="L184" i="1" s="1"/>
  <c r="J192" i="1"/>
  <c r="L192" i="1" s="1"/>
  <c r="K193" i="1"/>
  <c r="J193" i="1"/>
  <c r="K224" i="1"/>
  <c r="K223" i="1" s="1"/>
  <c r="K295" i="1"/>
  <c r="I343" i="1"/>
  <c r="I345" i="1"/>
  <c r="L235" i="1"/>
  <c r="M235" i="1" s="1"/>
  <c r="N235" i="1" s="1"/>
  <c r="J232" i="1"/>
  <c r="M234" i="1"/>
  <c r="N234" i="1" s="1"/>
  <c r="F89" i="1"/>
  <c r="F69" i="1"/>
  <c r="F68" i="1" s="1"/>
  <c r="H69" i="1"/>
  <c r="H68" i="1" s="1"/>
  <c r="I77" i="1"/>
  <c r="I69" i="1" s="1"/>
  <c r="I68" i="1" s="1"/>
  <c r="J81" i="1"/>
  <c r="L81" i="1" s="1"/>
  <c r="J85" i="1"/>
  <c r="L85" i="1" s="1"/>
  <c r="K89" i="1"/>
  <c r="N90" i="1"/>
  <c r="N102" i="1"/>
  <c r="I128" i="1"/>
  <c r="D153" i="1"/>
  <c r="F153" i="1"/>
  <c r="H153" i="1"/>
  <c r="D173" i="1"/>
  <c r="D172" i="1" s="1"/>
  <c r="E204" i="1"/>
  <c r="N213" i="1"/>
  <c r="E224" i="1"/>
  <c r="E223" i="1" s="1"/>
  <c r="G224" i="1"/>
  <c r="G223" i="1" s="1"/>
  <c r="I283" i="1"/>
  <c r="I308" i="1"/>
  <c r="I307" i="1" s="1"/>
  <c r="N368" i="1"/>
  <c r="H89" i="1"/>
  <c r="D120" i="1"/>
  <c r="D119" i="1" s="1"/>
  <c r="L244" i="1"/>
  <c r="N264" i="1"/>
  <c r="I336" i="1"/>
  <c r="I337" i="1"/>
  <c r="I338" i="1"/>
  <c r="I339" i="1"/>
  <c r="I340" i="1"/>
  <c r="I341" i="1"/>
  <c r="I348" i="1"/>
  <c r="E355" i="1"/>
  <c r="E347" i="1" s="1"/>
  <c r="F361" i="1"/>
  <c r="F360" i="1" s="1"/>
  <c r="F359" i="1" s="1"/>
  <c r="H361" i="1"/>
  <c r="H360" i="1" s="1"/>
  <c r="H359" i="1" s="1"/>
  <c r="D334" i="1"/>
  <c r="D326" i="1" s="1"/>
  <c r="D325" i="1" s="1"/>
  <c r="D69" i="1"/>
  <c r="D68" i="1" s="1"/>
  <c r="N129" i="1"/>
  <c r="M128" i="1"/>
  <c r="N128" i="1" s="1"/>
  <c r="M345" i="1"/>
  <c r="N345" i="1" s="1"/>
  <c r="N139" i="1"/>
  <c r="N76" i="1"/>
  <c r="M70" i="1"/>
  <c r="N78" i="1"/>
  <c r="M77" i="1"/>
  <c r="N77" i="1" s="1"/>
  <c r="M333" i="1"/>
  <c r="N127" i="1"/>
  <c r="M121" i="1"/>
  <c r="N156" i="1"/>
  <c r="M155" i="1"/>
  <c r="L225" i="1"/>
  <c r="N151" i="1"/>
  <c r="M149" i="1"/>
  <c r="N149" i="1" s="1"/>
  <c r="N205" i="1"/>
  <c r="M204" i="1"/>
  <c r="N204" i="1" s="1"/>
  <c r="N225" i="1"/>
  <c r="L257" i="1"/>
  <c r="L256" i="1" s="1"/>
  <c r="L255" i="1" s="1"/>
  <c r="L284" i="1"/>
  <c r="L286" i="1"/>
  <c r="L289" i="1"/>
  <c r="L293" i="1"/>
  <c r="M49" i="1"/>
  <c r="I24" i="1"/>
  <c r="J28" i="1"/>
  <c r="L28" i="1" s="1"/>
  <c r="J30" i="1"/>
  <c r="L30" i="1" s="1"/>
  <c r="I34" i="1"/>
  <c r="J34" i="1" s="1"/>
  <c r="I54" i="1"/>
  <c r="J54" i="1" s="1"/>
  <c r="I55" i="1"/>
  <c r="J78" i="1"/>
  <c r="J80" i="1"/>
  <c r="L80" i="1" s="1"/>
  <c r="J82" i="1"/>
  <c r="L82" i="1" s="1"/>
  <c r="J84" i="1"/>
  <c r="L84" i="1" s="1"/>
  <c r="J86" i="1"/>
  <c r="L86" i="1" s="1"/>
  <c r="D89" i="1"/>
  <c r="M89" i="1"/>
  <c r="M101" i="1"/>
  <c r="J127" i="1"/>
  <c r="J333" i="1" s="1"/>
  <c r="J327" i="1" s="1"/>
  <c r="J129" i="1"/>
  <c r="J131" i="1"/>
  <c r="L131" i="1" s="1"/>
  <c r="J133" i="1"/>
  <c r="L133" i="1" s="1"/>
  <c r="J135" i="1"/>
  <c r="L135" i="1" s="1"/>
  <c r="J137" i="1"/>
  <c r="L137" i="1" s="1"/>
  <c r="J139" i="1"/>
  <c r="I149" i="1"/>
  <c r="M181" i="1"/>
  <c r="N181" i="1" s="1"/>
  <c r="J183" i="1"/>
  <c r="J185" i="1"/>
  <c r="L185" i="1" s="1"/>
  <c r="J187" i="1"/>
  <c r="L187" i="1" s="1"/>
  <c r="J189" i="1"/>
  <c r="L189" i="1" s="1"/>
  <c r="J191" i="1"/>
  <c r="L191" i="1" s="1"/>
  <c r="M193" i="1"/>
  <c r="N206" i="1"/>
  <c r="I206" i="1"/>
  <c r="I205" i="1" s="1"/>
  <c r="L357" i="1"/>
  <c r="L355" i="1" s="1"/>
  <c r="L347" i="1" s="1"/>
  <c r="E361" i="1"/>
  <c r="E360" i="1" s="1"/>
  <c r="E359" i="1" s="1"/>
  <c r="I362" i="1"/>
  <c r="L210" i="1"/>
  <c r="J225" i="1"/>
  <c r="N233" i="1"/>
  <c r="N245" i="1"/>
  <c r="M244" i="1"/>
  <c r="N257" i="1"/>
  <c r="M256" i="1"/>
  <c r="N276" i="1"/>
  <c r="M285" i="1"/>
  <c r="M287" i="1"/>
  <c r="L291" i="1"/>
  <c r="L288" i="1"/>
  <c r="L290" i="1"/>
  <c r="L292" i="1"/>
  <c r="L294" i="1"/>
  <c r="M295" i="1"/>
  <c r="M306" i="1"/>
  <c r="D307" i="1"/>
  <c r="D306" i="1" s="1"/>
  <c r="E327" i="1"/>
  <c r="E334" i="1"/>
  <c r="M348" i="1"/>
  <c r="F355" i="1"/>
  <c r="F347" i="1" s="1"/>
  <c r="F322" i="1" l="1"/>
  <c r="F220" i="1"/>
  <c r="N244" i="1"/>
  <c r="K116" i="1"/>
  <c r="I141" i="1"/>
  <c r="D322" i="1"/>
  <c r="I100" i="1"/>
  <c r="I116" i="1" s="1"/>
  <c r="K271" i="1"/>
  <c r="H220" i="1"/>
  <c r="J24" i="1"/>
  <c r="N26" i="1"/>
  <c r="D65" i="1"/>
  <c r="I53" i="1"/>
  <c r="I52" i="1" s="1"/>
  <c r="I51" i="1" s="1"/>
  <c r="H116" i="1"/>
  <c r="I39" i="1"/>
  <c r="H271" i="1"/>
  <c r="G271" i="1"/>
  <c r="D220" i="1"/>
  <c r="F116" i="1"/>
  <c r="N193" i="1"/>
  <c r="N295" i="1"/>
  <c r="I204" i="1"/>
  <c r="I275" i="1"/>
  <c r="I274" i="1" s="1"/>
  <c r="E220" i="1"/>
  <c r="D271" i="1"/>
  <c r="I355" i="1"/>
  <c r="I361" i="1"/>
  <c r="I360" i="1" s="1"/>
  <c r="I359" i="1" s="1"/>
  <c r="H322" i="1"/>
  <c r="I120" i="1"/>
  <c r="I119" i="1" s="1"/>
  <c r="F169" i="1"/>
  <c r="L232" i="1"/>
  <c r="L224" i="1" s="1"/>
  <c r="L223" i="1" s="1"/>
  <c r="L271" i="1" s="1"/>
  <c r="I224" i="1"/>
  <c r="I223" i="1" s="1"/>
  <c r="H65" i="1"/>
  <c r="G322" i="1"/>
  <c r="J224" i="1"/>
  <c r="J223" i="1" s="1"/>
  <c r="J271" i="1" s="1"/>
  <c r="D116" i="1"/>
  <c r="J322" i="1"/>
  <c r="G116" i="1"/>
  <c r="I255" i="1"/>
  <c r="E271" i="1"/>
  <c r="I173" i="1"/>
  <c r="I172" i="1" s="1"/>
  <c r="I220" i="1" s="1"/>
  <c r="G65" i="1"/>
  <c r="G220" i="1"/>
  <c r="M141" i="1"/>
  <c r="N141" i="1" s="1"/>
  <c r="D375" i="1"/>
  <c r="F271" i="1"/>
  <c r="M232" i="1"/>
  <c r="N232" i="1" s="1"/>
  <c r="H169" i="1"/>
  <c r="I153" i="1"/>
  <c r="I16" i="1"/>
  <c r="I15" i="1" s="1"/>
  <c r="G375" i="1"/>
  <c r="E52" i="1"/>
  <c r="E51" i="1" s="1"/>
  <c r="H375" i="1"/>
  <c r="E16" i="1"/>
  <c r="E15" i="1" s="1"/>
  <c r="I347" i="1"/>
  <c r="I334" i="1"/>
  <c r="I326" i="1" s="1"/>
  <c r="I325" i="1" s="1"/>
  <c r="L338" i="1"/>
  <c r="D169" i="1"/>
  <c r="I306" i="1"/>
  <c r="J343" i="1"/>
  <c r="J338" i="1"/>
  <c r="M173" i="1"/>
  <c r="M172" i="1" s="1"/>
  <c r="M288" i="1"/>
  <c r="L339" i="1"/>
  <c r="L183" i="1"/>
  <c r="J181" i="1"/>
  <c r="J173" i="1" s="1"/>
  <c r="J172" i="1" s="1"/>
  <c r="J220" i="1" s="1"/>
  <c r="L129" i="1"/>
  <c r="J128" i="1"/>
  <c r="M54" i="1"/>
  <c r="M34" i="1"/>
  <c r="L340" i="1"/>
  <c r="M289" i="1"/>
  <c r="N155" i="1"/>
  <c r="M154" i="1"/>
  <c r="N348" i="1"/>
  <c r="M294" i="1"/>
  <c r="M290" i="1"/>
  <c r="L341" i="1"/>
  <c r="M291" i="1"/>
  <c r="N287" i="1"/>
  <c r="M338" i="1"/>
  <c r="N338" i="1" s="1"/>
  <c r="M336" i="1"/>
  <c r="N336" i="1" s="1"/>
  <c r="N285" i="1"/>
  <c r="N256" i="1"/>
  <c r="M255" i="1"/>
  <c r="N255" i="1" s="1"/>
  <c r="L209" i="1"/>
  <c r="J345" i="1"/>
  <c r="L139" i="1"/>
  <c r="L345" i="1" s="1"/>
  <c r="L127" i="1"/>
  <c r="J121" i="1"/>
  <c r="L78" i="1"/>
  <c r="L77" i="1" s="1"/>
  <c r="L69" i="1" s="1"/>
  <c r="L68" i="1" s="1"/>
  <c r="L116" i="1" s="1"/>
  <c r="J77" i="1"/>
  <c r="J69" i="1" s="1"/>
  <c r="J68" i="1" s="1"/>
  <c r="J116" i="1" s="1"/>
  <c r="M55" i="1"/>
  <c r="J55" i="1"/>
  <c r="L26" i="1"/>
  <c r="N49" i="1"/>
  <c r="M47" i="1"/>
  <c r="N121" i="1"/>
  <c r="N333" i="1"/>
  <c r="M327" i="1"/>
  <c r="F375" i="1"/>
  <c r="E326" i="1"/>
  <c r="E325" i="1" s="1"/>
  <c r="E375" i="1" s="1"/>
  <c r="N306" i="1"/>
  <c r="N307" i="1"/>
  <c r="J339" i="1"/>
  <c r="J341" i="1"/>
  <c r="J336" i="1"/>
  <c r="N89" i="1"/>
  <c r="J344" i="1"/>
  <c r="J340" i="1"/>
  <c r="J337" i="1"/>
  <c r="J335" i="1"/>
  <c r="M357" i="1"/>
  <c r="M292" i="1"/>
  <c r="L343" i="1"/>
  <c r="N101" i="1"/>
  <c r="M100" i="1"/>
  <c r="N100" i="1" s="1"/>
  <c r="M38" i="1"/>
  <c r="N38" i="1" s="1"/>
  <c r="L344" i="1"/>
  <c r="M293" i="1"/>
  <c r="L337" i="1"/>
  <c r="M286" i="1"/>
  <c r="M284" i="1"/>
  <c r="L283" i="1"/>
  <c r="L275" i="1" s="1"/>
  <c r="L274" i="1" s="1"/>
  <c r="L322" i="1" s="1"/>
  <c r="N70" i="1"/>
  <c r="M69" i="1"/>
  <c r="M120" i="1" l="1"/>
  <c r="J53" i="1"/>
  <c r="J52" i="1" s="1"/>
  <c r="J51" i="1" s="1"/>
  <c r="M24" i="1"/>
  <c r="M16" i="1" s="1"/>
  <c r="M15" i="1" s="1"/>
  <c r="I271" i="1"/>
  <c r="I322" i="1"/>
  <c r="I65" i="1"/>
  <c r="I169" i="1"/>
  <c r="E65" i="1"/>
  <c r="E376" i="1" s="1"/>
  <c r="H376" i="1"/>
  <c r="G376" i="1"/>
  <c r="I375" i="1"/>
  <c r="F376" i="1"/>
  <c r="M224" i="1"/>
  <c r="M223" i="1" s="1"/>
  <c r="N223" i="1" s="1"/>
  <c r="J120" i="1"/>
  <c r="J119" i="1" s="1"/>
  <c r="J169" i="1" s="1"/>
  <c r="J16" i="1"/>
  <c r="J15" i="1" s="1"/>
  <c r="N173" i="1"/>
  <c r="L335" i="1"/>
  <c r="M335" i="1"/>
  <c r="N284" i="1"/>
  <c r="M283" i="1"/>
  <c r="N293" i="1"/>
  <c r="M344" i="1"/>
  <c r="N344" i="1" s="1"/>
  <c r="M220" i="1"/>
  <c r="N172" i="1"/>
  <c r="M355" i="1"/>
  <c r="N357" i="1"/>
  <c r="N327" i="1"/>
  <c r="J363" i="1"/>
  <c r="M346" i="1"/>
  <c r="N346" i="1" s="1"/>
  <c r="N294" i="1"/>
  <c r="N154" i="1"/>
  <c r="M153" i="1"/>
  <c r="N153" i="1" s="1"/>
  <c r="M364" i="1"/>
  <c r="N364" i="1" s="1"/>
  <c r="N69" i="1"/>
  <c r="M68" i="1"/>
  <c r="L38" i="1"/>
  <c r="L346" i="1" s="1"/>
  <c r="J346" i="1"/>
  <c r="M343" i="1"/>
  <c r="N343" i="1" s="1"/>
  <c r="N292" i="1"/>
  <c r="M363" i="1"/>
  <c r="N363" i="1" s="1"/>
  <c r="N55" i="1"/>
  <c r="L121" i="1"/>
  <c r="L333" i="1"/>
  <c r="L327" i="1" s="1"/>
  <c r="M341" i="1"/>
  <c r="N341" i="1" s="1"/>
  <c r="N290" i="1"/>
  <c r="N34" i="1"/>
  <c r="J362" i="1"/>
  <c r="J364" i="1"/>
  <c r="M337" i="1"/>
  <c r="N337" i="1" s="1"/>
  <c r="N286" i="1"/>
  <c r="N120" i="1"/>
  <c r="M119" i="1"/>
  <c r="N47" i="1"/>
  <c r="M39" i="1"/>
  <c r="N39" i="1" s="1"/>
  <c r="L206" i="1"/>
  <c r="L205" i="1" s="1"/>
  <c r="L204" i="1" s="1"/>
  <c r="N291" i="1"/>
  <c r="M342" i="1"/>
  <c r="N342" i="1" s="1"/>
  <c r="N289" i="1"/>
  <c r="M340" i="1"/>
  <c r="N340" i="1" s="1"/>
  <c r="L34" i="1"/>
  <c r="L342" i="1" s="1"/>
  <c r="J342" i="1"/>
  <c r="M53" i="1"/>
  <c r="N54" i="1"/>
  <c r="M362" i="1"/>
  <c r="L181" i="1"/>
  <c r="L173" i="1" s="1"/>
  <c r="L172" i="1" s="1"/>
  <c r="L336" i="1"/>
  <c r="M339" i="1"/>
  <c r="N339" i="1" s="1"/>
  <c r="N288" i="1"/>
  <c r="L128" i="1"/>
  <c r="J65" i="1" l="1"/>
  <c r="I376" i="1"/>
  <c r="M271" i="1"/>
  <c r="N224" i="1"/>
  <c r="J376" i="1"/>
  <c r="L334" i="1"/>
  <c r="L326" i="1" s="1"/>
  <c r="L325" i="1" s="1"/>
  <c r="L220" i="1"/>
  <c r="J334" i="1"/>
  <c r="J326" i="1" s="1"/>
  <c r="J325" i="1" s="1"/>
  <c r="M169" i="1"/>
  <c r="N119" i="1"/>
  <c r="N24" i="1"/>
  <c r="M116" i="1"/>
  <c r="N68" i="1"/>
  <c r="N335" i="1"/>
  <c r="M334" i="1"/>
  <c r="N362" i="1"/>
  <c r="M361" i="1"/>
  <c r="N53" i="1"/>
  <c r="M52" i="1"/>
  <c r="N355" i="1"/>
  <c r="M347" i="1"/>
  <c r="N347" i="1" s="1"/>
  <c r="L24" i="1"/>
  <c r="J361" i="1"/>
  <c r="J360" i="1" s="1"/>
  <c r="J359" i="1" s="1"/>
  <c r="L120" i="1"/>
  <c r="L119" i="1" s="1"/>
  <c r="L169" i="1" s="1"/>
  <c r="N283" i="1"/>
  <c r="M275" i="1"/>
  <c r="L16" i="1" l="1"/>
  <c r="L15" i="1" s="1"/>
  <c r="J375" i="1"/>
  <c r="M51" i="1"/>
  <c r="N51" i="1" s="1"/>
  <c r="N52" i="1"/>
  <c r="N361" i="1"/>
  <c r="M360" i="1"/>
  <c r="N334" i="1"/>
  <c r="M326" i="1"/>
  <c r="N16" i="1"/>
  <c r="N275" i="1"/>
  <c r="M274" i="1"/>
  <c r="M322" i="1" l="1"/>
  <c r="N274" i="1"/>
  <c r="M65" i="1"/>
  <c r="N15" i="1"/>
  <c r="N326" i="1"/>
  <c r="M325" i="1"/>
  <c r="N360" i="1"/>
  <c r="M359" i="1"/>
  <c r="N359" i="1" s="1"/>
  <c r="M376" i="1" l="1"/>
  <c r="M375" i="1"/>
  <c r="N325" i="1"/>
  <c r="L54" i="1"/>
  <c r="L362" i="1" s="1"/>
  <c r="L364" i="1"/>
  <c r="K362" i="1"/>
  <c r="L365" i="1"/>
  <c r="L56" i="1"/>
  <c r="L366" i="1" s="1"/>
  <c r="L57" i="1"/>
  <c r="K364" i="1"/>
  <c r="K365" i="1"/>
  <c r="K366" i="1"/>
  <c r="L55" i="1"/>
  <c r="L363" i="1" s="1"/>
  <c r="K53" i="1"/>
  <c r="K52" i="1" s="1"/>
  <c r="K51" i="1" s="1"/>
  <c r="K65" i="1" s="1"/>
  <c r="K376" i="1" s="1"/>
  <c r="K363" i="1"/>
  <c r="K361" i="1" l="1"/>
  <c r="K360" i="1" s="1"/>
  <c r="K359" i="1" s="1"/>
  <c r="K375" i="1" s="1"/>
  <c r="L53" i="1"/>
  <c r="L52" i="1" s="1"/>
  <c r="L51" i="1" s="1"/>
  <c r="L361" i="1"/>
  <c r="L360" i="1" s="1"/>
  <c r="L359" i="1" s="1"/>
  <c r="L375" i="1" s="1"/>
  <c r="L65" i="1" l="1"/>
  <c r="L376" i="1" s="1"/>
</calcChain>
</file>

<file path=xl/sharedStrings.xml><?xml version="1.0" encoding="utf-8"?>
<sst xmlns="http://schemas.openxmlformats.org/spreadsheetml/2006/main" count="534" uniqueCount="125">
  <si>
    <t>FAR No. 5</t>
  </si>
  <si>
    <t>QUARTERLY REPORT OF REVENUE AND OTHER RECEIPTS</t>
  </si>
  <si>
    <t>Department</t>
  </si>
  <si>
    <t>Agency/Entity</t>
  </si>
  <si>
    <t>Operating Unit</t>
  </si>
  <si>
    <t>Organization Code (UACS)</t>
  </si>
  <si>
    <t>Fund Cluster</t>
  </si>
  <si>
    <t>: 01 - REGULAR AGENCY FUND</t>
  </si>
  <si>
    <t>Classification/Sources of Revenue and Other Receipts</t>
  </si>
  <si>
    <t>UACS CODE</t>
  </si>
  <si>
    <t>REVENUE TARGET (Annual) per BESF</t>
  </si>
  <si>
    <t>Actual Revenue and Other Receipts Collections</t>
  </si>
  <si>
    <t>Cumulative Remittance/Deposits to Date</t>
  </si>
  <si>
    <t>Variance</t>
  </si>
  <si>
    <t>Remarks</t>
  </si>
  <si>
    <t>1st Quarter</t>
  </si>
  <si>
    <t>2nd Quarter</t>
  </si>
  <si>
    <t>3rd Quarter</t>
  </si>
  <si>
    <t>4th Quarter</t>
  </si>
  <si>
    <t>TOTAL</t>
  </si>
  <si>
    <t>Remittance to BTr</t>
  </si>
  <si>
    <t>Deposited with AGDB</t>
  </si>
  <si>
    <t>Total</t>
  </si>
  <si>
    <t>Amount</t>
  </si>
  <si>
    <t>%</t>
  </si>
  <si>
    <t>8=(4+5+6+7)</t>
  </si>
  <si>
    <t>11=(9+10)</t>
  </si>
  <si>
    <t>12=(8-3)</t>
  </si>
  <si>
    <t>13 = (12 / 3)</t>
  </si>
  <si>
    <t>REGIONAL OFFICE</t>
  </si>
  <si>
    <t>A. Regular Agency Fund (Fund Cluster Code 01)</t>
  </si>
  <si>
    <t>A.1. Revenue Collections</t>
  </si>
  <si>
    <t>A.1.1 Cash Revenue</t>
  </si>
  <si>
    <t>Tax</t>
  </si>
  <si>
    <t>Income Tax-Individual</t>
  </si>
  <si>
    <t>Value Added Tax</t>
  </si>
  <si>
    <t>Expanded Value Added Tax</t>
  </si>
  <si>
    <t>Immigration Tax</t>
  </si>
  <si>
    <t>Import Duties</t>
  </si>
  <si>
    <t>Tax on Forest Products</t>
  </si>
  <si>
    <t>40103060 00</t>
  </si>
  <si>
    <t>Non-Tax</t>
  </si>
  <si>
    <t>Other Permit Fees</t>
  </si>
  <si>
    <t>40201010 99</t>
  </si>
  <si>
    <t>Registration Fees</t>
  </si>
  <si>
    <t>40201020 00</t>
  </si>
  <si>
    <t>Certification Fees</t>
  </si>
  <si>
    <t>40201040 02</t>
  </si>
  <si>
    <t>Legal Fees</t>
  </si>
  <si>
    <t>40201090 00</t>
  </si>
  <si>
    <t>Inspection Fees</t>
  </si>
  <si>
    <t>40201100 00</t>
  </si>
  <si>
    <t>Other Processing Fees</t>
  </si>
  <si>
    <t>40201130 99</t>
  </si>
  <si>
    <t>Fines and Penalties - Service Income</t>
  </si>
  <si>
    <t>40201140 00</t>
  </si>
  <si>
    <t>Other Service Income</t>
  </si>
  <si>
    <t>40201990 99</t>
  </si>
  <si>
    <t>Rent/Lease Income</t>
  </si>
  <si>
    <t>40202050 00</t>
  </si>
  <si>
    <t>Sale of Unserviceable Property</t>
  </si>
  <si>
    <t>40601020 00</t>
  </si>
  <si>
    <t>Miscellaneous Income (e.g., liquidated damages, proceeds from sale of unserviceable PPE, etc.)</t>
  </si>
  <si>
    <t>40609990 00</t>
  </si>
  <si>
    <t>A.1.2 Non-Cash Revenue</t>
  </si>
  <si>
    <t>Tax Remittance Advance (TRA) (for BIR and BOC use only)</t>
  </si>
  <si>
    <t>40101010 01</t>
  </si>
  <si>
    <t>40103030 01</t>
  </si>
  <si>
    <t>40103030 02</t>
  </si>
  <si>
    <t>Customs Duties and Taxes (TEF)</t>
  </si>
  <si>
    <t>BTr Documentary Stamp Tax</t>
  </si>
  <si>
    <t>Collections effected through outright deductions from claims</t>
  </si>
  <si>
    <t>Miscellaneous Income (e.g., liquidated damages)</t>
  </si>
  <si>
    <t>Income from Grants and Donation in Kind</t>
  </si>
  <si>
    <t>A.2. Non-Revenue Collections/Other Receipts</t>
  </si>
  <si>
    <t>A.2.1 Cash Receipts</t>
  </si>
  <si>
    <t>Others</t>
  </si>
  <si>
    <t>Refund of Cash Advances</t>
  </si>
  <si>
    <t>10101010 00</t>
  </si>
  <si>
    <t>Refund of Overpayments</t>
  </si>
  <si>
    <t>30101010 00</t>
  </si>
  <si>
    <t>Disallowances</t>
  </si>
  <si>
    <t>Restitution of loss</t>
  </si>
  <si>
    <t>Others (e.g. AWOP)</t>
  </si>
  <si>
    <t>A.2.2 Non-Cash Receipts</t>
  </si>
  <si>
    <t>Overpayment of expenses</t>
  </si>
  <si>
    <t xml:space="preserve">TOTAL  REGIONAL OFFICE </t>
  </si>
  <si>
    <t>PENRO AGUSAN DEL NORTE</t>
  </si>
  <si>
    <t xml:space="preserve"> </t>
  </si>
  <si>
    <t>50201010 00</t>
  </si>
  <si>
    <t>10305010 00</t>
  </si>
  <si>
    <t>SUB-TOTAL  AGUSAN DEL NORTE</t>
  </si>
  <si>
    <t>PENRO AGUSAN DEL SUR</t>
  </si>
  <si>
    <t>40202230 00</t>
  </si>
  <si>
    <t>SUB-TOTAL  AGUSAN DEL SUR</t>
  </si>
  <si>
    <t>PENRO SURIGAO DEL NORTE</t>
  </si>
  <si>
    <t>SUB-TOTAL  SURIGAO DEL NORTE</t>
  </si>
  <si>
    <t>PENRO SURIGAO DEL SUR</t>
  </si>
  <si>
    <t>SUB-TOTAL  SURIGAO DEL SUR</t>
  </si>
  <si>
    <t>PENRO DINAGAT ISLANDS</t>
  </si>
  <si>
    <t>SUB-TOTAL  PROVINCE OF DINAGAT ISLANDS</t>
  </si>
  <si>
    <t>CONSOLIDATED REGION 13</t>
  </si>
  <si>
    <t>GRAND TOTAL CONSOLIDATED</t>
  </si>
  <si>
    <t>Certified Correct:</t>
  </si>
  <si>
    <t>Approved:</t>
  </si>
  <si>
    <t>Recommending Approval:</t>
  </si>
  <si>
    <t>Chief, Accounting Section</t>
  </si>
  <si>
    <t>40501040 00</t>
  </si>
  <si>
    <t>Gain on Sale of Property, Plant and Equipment</t>
  </si>
  <si>
    <t>Sale of Unserviceable equipment</t>
  </si>
  <si>
    <t>REYNALDO R. PLAZA</t>
  </si>
  <si>
    <t>Director of Financial Management Services (FMS) or Equivalent</t>
  </si>
  <si>
    <t>OIC, PENR Officer</t>
  </si>
  <si>
    <t>Agency/Entity Head or Authorized Representative</t>
  </si>
  <si>
    <t xml:space="preserve">: </t>
  </si>
  <si>
    <t>: PROVINCIAL ENVIRONMENT AND NATURAL RESOURCES OFFICE</t>
  </si>
  <si>
    <t>40201130 03</t>
  </si>
  <si>
    <t>40201130 04</t>
  </si>
  <si>
    <t>40201130 10</t>
  </si>
  <si>
    <t xml:space="preserve">Date:  </t>
  </si>
  <si>
    <t>OIC Chief, Management Services Division</t>
  </si>
  <si>
    <t>Date:</t>
  </si>
  <si>
    <t>JOSEPH LEO E. OCONER</t>
  </si>
  <si>
    <t xml:space="preserve">Date: </t>
  </si>
  <si>
    <r>
      <t>As at the Quarter Ending March 31</t>
    </r>
    <r>
      <rPr>
        <u/>
        <sz val="10"/>
        <rFont val="Arial Bold"/>
      </rPr>
      <t>,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</si>
</sst>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1" x14ac:knownFonts="1">
    <font>
      <sz val="10"/>
      <name val="Arial"/>
      <family val="2"/>
    </font>
    <font>
      <sz val="10"/>
      <name val="Arial"/>
      <family val="2"/>
    </font>
    <font>
      <sz val="10"/>
      <name val="Arial Bold"/>
      <family val="2"/>
    </font>
    <font>
      <sz val="11"/>
      <name val="Arial Bold"/>
      <family val="2"/>
    </font>
    <font>
      <u/>
      <sz val="10"/>
      <name val="Arial Bold"/>
    </font>
    <font>
      <sz val="8"/>
      <name val="Arial Bold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8"/>
      <name val="Arial"/>
      <family val="2"/>
    </font>
    <font>
      <b/>
      <sz val="8"/>
      <name val="Arial Bold"/>
      <family val="2"/>
    </font>
    <font>
      <b/>
      <sz val="8"/>
      <color theme="0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sz val="7"/>
      <name val="Arial Bold"/>
      <family val="2"/>
    </font>
    <font>
      <sz val="7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sz val="8"/>
      <color theme="0"/>
      <name val="Calibri"/>
      <family val="2"/>
      <scheme val="minor"/>
    </font>
    <font>
      <b/>
      <u/>
      <sz val="8"/>
      <name val="Arial"/>
      <family val="2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86">
    <xf numFmtId="0" fontId="0" fillId="0" borderId="0" xfId="0"/>
    <xf numFmtId="0" fontId="2" fillId="0" borderId="0" xfId="0" applyFont="1"/>
    <xf numFmtId="0" fontId="5" fillId="0" borderId="0" xfId="0" applyFont="1" applyAlignment="1">
      <alignment horizontal="left" vertical="center"/>
    </xf>
    <xf numFmtId="43" fontId="6" fillId="0" borderId="0" xfId="1" applyFont="1"/>
    <xf numFmtId="9" fontId="0" fillId="0" borderId="0" xfId="2" applyFont="1" applyAlignment="1">
      <alignment horizontal="center"/>
    </xf>
    <xf numFmtId="43" fontId="0" fillId="0" borderId="0" xfId="0" applyNumberFormat="1"/>
    <xf numFmtId="0" fontId="5" fillId="0" borderId="7" xfId="0" applyFont="1" applyBorder="1" applyAlignment="1">
      <alignment horizontal="center" vertical="center" wrapText="1"/>
    </xf>
    <xf numFmtId="43" fontId="9" fillId="0" borderId="7" xfId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9" fontId="7" fillId="0" borderId="7" xfId="2" applyFont="1" applyBorder="1" applyAlignment="1">
      <alignment horizontal="center" vertical="center" wrapText="1"/>
    </xf>
    <xf numFmtId="0" fontId="0" fillId="0" borderId="0" xfId="0" applyAlignment="1">
      <alignment wrapText="1"/>
    </xf>
    <xf numFmtId="1" fontId="5" fillId="0" borderId="7" xfId="0" applyNumberFormat="1" applyFont="1" applyBorder="1" applyAlignment="1">
      <alignment horizontal="center" vertical="center"/>
    </xf>
    <xf numFmtId="0" fontId="5" fillId="0" borderId="7" xfId="1" applyNumberFormat="1" applyFont="1" applyBorder="1" applyAlignment="1">
      <alignment horizontal="center" vertical="center"/>
    </xf>
    <xf numFmtId="43" fontId="5" fillId="0" borderId="7" xfId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9" fontId="5" fillId="0" borderId="7" xfId="2" applyFont="1" applyBorder="1" applyAlignment="1">
      <alignment horizontal="center" vertical="center"/>
    </xf>
    <xf numFmtId="1" fontId="5" fillId="2" borderId="7" xfId="0" applyNumberFormat="1" applyFont="1" applyFill="1" applyBorder="1" applyAlignment="1">
      <alignment horizontal="left" vertical="center"/>
    </xf>
    <xf numFmtId="1" fontId="5" fillId="2" borderId="7" xfId="0" applyNumberFormat="1" applyFont="1" applyFill="1" applyBorder="1" applyAlignment="1">
      <alignment horizontal="center" vertical="center"/>
    </xf>
    <xf numFmtId="0" fontId="5" fillId="2" borderId="7" xfId="1" applyNumberFormat="1" applyFont="1" applyFill="1" applyBorder="1" applyAlignment="1">
      <alignment horizontal="center" vertical="center"/>
    </xf>
    <xf numFmtId="43" fontId="5" fillId="2" borderId="7" xfId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9" fontId="5" fillId="2" borderId="7" xfId="2" applyFont="1" applyFill="1" applyBorder="1" applyAlignment="1">
      <alignment horizontal="center" vertical="center"/>
    </xf>
    <xf numFmtId="0" fontId="10" fillId="0" borderId="7" xfId="0" applyFont="1" applyBorder="1"/>
    <xf numFmtId="0" fontId="9" fillId="0" borderId="7" xfId="0" applyFont="1" applyBorder="1" applyAlignment="1">
      <alignment horizontal="center" vertical="center"/>
    </xf>
    <xf numFmtId="43" fontId="9" fillId="0" borderId="7" xfId="1" applyFont="1" applyBorder="1"/>
    <xf numFmtId="0" fontId="7" fillId="0" borderId="7" xfId="0" applyFont="1" applyBorder="1"/>
    <xf numFmtId="9" fontId="7" fillId="0" borderId="7" xfId="2" applyFont="1" applyBorder="1" applyAlignment="1">
      <alignment horizontal="center"/>
    </xf>
    <xf numFmtId="0" fontId="7" fillId="0" borderId="0" xfId="0" applyFont="1"/>
    <xf numFmtId="9" fontId="8" fillId="0" borderId="7" xfId="2" applyFont="1" applyBorder="1" applyAlignment="1">
      <alignment horizontal="center"/>
    </xf>
    <xf numFmtId="0" fontId="6" fillId="0" borderId="7" xfId="0" applyFont="1" applyBorder="1" applyAlignment="1">
      <alignment wrapText="1"/>
    </xf>
    <xf numFmtId="1" fontId="6" fillId="0" borderId="7" xfId="0" applyNumberFormat="1" applyFont="1" applyBorder="1" applyAlignment="1">
      <alignment horizontal="center" vertical="center" wrapText="1"/>
    </xf>
    <xf numFmtId="43" fontId="6" fillId="0" borderId="7" xfId="1" applyFont="1" applyBorder="1" applyAlignment="1">
      <alignment wrapText="1"/>
    </xf>
    <xf numFmtId="0" fontId="0" fillId="0" borderId="7" xfId="0" applyBorder="1" applyAlignment="1">
      <alignment wrapText="1"/>
    </xf>
    <xf numFmtId="0" fontId="6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wrapText="1"/>
    </xf>
    <xf numFmtId="0" fontId="9" fillId="0" borderId="7" xfId="0" applyFont="1" applyBorder="1" applyAlignment="1">
      <alignment horizontal="center" vertical="center" wrapText="1"/>
    </xf>
    <xf numFmtId="43" fontId="9" fillId="0" borderId="7" xfId="1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7" fillId="0" borderId="0" xfId="0" applyFont="1" applyAlignment="1">
      <alignment wrapText="1"/>
    </xf>
    <xf numFmtId="43" fontId="6" fillId="0" borderId="7" xfId="1" applyFont="1" applyFill="1" applyBorder="1" applyAlignment="1">
      <alignment wrapText="1"/>
    </xf>
    <xf numFmtId="43" fontId="6" fillId="0" borderId="7" xfId="0" applyNumberFormat="1" applyFont="1" applyBorder="1" applyAlignment="1">
      <alignment wrapText="1"/>
    </xf>
    <xf numFmtId="0" fontId="6" fillId="0" borderId="7" xfId="0" applyFont="1" applyBorder="1" applyAlignment="1">
      <alignment vertical="top" wrapText="1"/>
    </xf>
    <xf numFmtId="0" fontId="6" fillId="0" borderId="7" xfId="0" applyFont="1" applyBorder="1" applyAlignment="1">
      <alignment horizontal="center" vertical="top" wrapText="1"/>
    </xf>
    <xf numFmtId="43" fontId="6" fillId="0" borderId="7" xfId="1" applyFont="1" applyBorder="1" applyAlignment="1">
      <alignment vertical="top" wrapText="1"/>
    </xf>
    <xf numFmtId="43" fontId="6" fillId="0" borderId="7" xfId="1" applyFont="1" applyFill="1" applyBorder="1" applyAlignment="1">
      <alignment vertical="top" wrapText="1"/>
    </xf>
    <xf numFmtId="43" fontId="6" fillId="0" borderId="7" xfId="0" applyNumberFormat="1" applyFont="1" applyBorder="1" applyAlignment="1">
      <alignment vertical="top" wrapText="1"/>
    </xf>
    <xf numFmtId="9" fontId="8" fillId="0" borderId="7" xfId="2" applyFont="1" applyBorder="1" applyAlignment="1">
      <alignment horizontal="center" vertical="top"/>
    </xf>
    <xf numFmtId="0" fontId="0" fillId="0" borderId="7" xfId="0" applyBorder="1" applyAlignment="1">
      <alignment vertical="top" wrapText="1"/>
    </xf>
    <xf numFmtId="0" fontId="0" fillId="0" borderId="0" xfId="0" applyAlignment="1">
      <alignment vertical="top" wrapText="1"/>
    </xf>
    <xf numFmtId="0" fontId="5" fillId="0" borderId="7" xfId="0" applyFont="1" applyBorder="1" applyAlignment="1">
      <alignment wrapText="1"/>
    </xf>
    <xf numFmtId="9" fontId="11" fillId="0" borderId="7" xfId="2" applyFont="1" applyBorder="1" applyAlignment="1">
      <alignment horizontal="center"/>
    </xf>
    <xf numFmtId="0" fontId="6" fillId="0" borderId="0" xfId="0" applyFont="1" applyAlignment="1">
      <alignment wrapText="1"/>
    </xf>
    <xf numFmtId="9" fontId="8" fillId="0" borderId="7" xfId="2" applyFont="1" applyFill="1" applyBorder="1" applyAlignment="1">
      <alignment horizontal="center"/>
    </xf>
    <xf numFmtId="0" fontId="10" fillId="2" borderId="7" xfId="0" applyFont="1" applyFill="1" applyBorder="1" applyAlignment="1">
      <alignment wrapText="1"/>
    </xf>
    <xf numFmtId="0" fontId="9" fillId="2" borderId="7" xfId="0" applyFont="1" applyFill="1" applyBorder="1" applyAlignment="1">
      <alignment horizontal="center" vertical="center" wrapText="1"/>
    </xf>
    <xf numFmtId="43" fontId="9" fillId="2" borderId="7" xfId="1" applyFont="1" applyFill="1" applyBorder="1" applyAlignment="1">
      <alignment wrapText="1"/>
    </xf>
    <xf numFmtId="9" fontId="7" fillId="2" borderId="7" xfId="2" applyFont="1" applyFill="1" applyBorder="1" applyAlignment="1">
      <alignment horizontal="center" wrapText="1"/>
    </xf>
    <xf numFmtId="0" fontId="7" fillId="2" borderId="7" xfId="0" applyFont="1" applyFill="1" applyBorder="1" applyAlignment="1">
      <alignment wrapText="1"/>
    </xf>
    <xf numFmtId="0" fontId="10" fillId="3" borderId="5" xfId="0" applyFont="1" applyFill="1" applyBorder="1" applyAlignment="1">
      <alignment wrapText="1"/>
    </xf>
    <xf numFmtId="0" fontId="9" fillId="3" borderId="5" xfId="0" applyFont="1" applyFill="1" applyBorder="1" applyAlignment="1">
      <alignment horizontal="center" vertical="center" wrapText="1"/>
    </xf>
    <xf numFmtId="43" fontId="9" fillId="3" borderId="5" xfId="1" applyFont="1" applyFill="1" applyBorder="1" applyAlignment="1">
      <alignment wrapText="1"/>
    </xf>
    <xf numFmtId="9" fontId="7" fillId="3" borderId="5" xfId="2" applyFont="1" applyFill="1" applyBorder="1" applyAlignment="1">
      <alignment horizontal="center" wrapText="1"/>
    </xf>
    <xf numFmtId="0" fontId="7" fillId="3" borderId="5" xfId="0" applyFont="1" applyFill="1" applyBorder="1" applyAlignment="1">
      <alignment wrapText="1"/>
    </xf>
    <xf numFmtId="0" fontId="10" fillId="3" borderId="7" xfId="0" applyFont="1" applyFill="1" applyBorder="1" applyAlignment="1">
      <alignment wrapText="1"/>
    </xf>
    <xf numFmtId="0" fontId="9" fillId="3" borderId="7" xfId="0" applyFont="1" applyFill="1" applyBorder="1" applyAlignment="1">
      <alignment horizontal="center" vertical="center" wrapText="1"/>
    </xf>
    <xf numFmtId="43" fontId="9" fillId="3" borderId="7" xfId="1" applyFont="1" applyFill="1" applyBorder="1" applyAlignment="1">
      <alignment wrapText="1"/>
    </xf>
    <xf numFmtId="9" fontId="7" fillId="3" borderId="7" xfId="2" applyFont="1" applyFill="1" applyBorder="1" applyAlignment="1">
      <alignment horizontal="center" wrapText="1"/>
    </xf>
    <xf numFmtId="0" fontId="7" fillId="3" borderId="7" xfId="0" applyFont="1" applyFill="1" applyBorder="1" applyAlignment="1">
      <alignment wrapText="1"/>
    </xf>
    <xf numFmtId="0" fontId="10" fillId="4" borderId="5" xfId="0" applyFont="1" applyFill="1" applyBorder="1" applyAlignment="1">
      <alignment wrapText="1"/>
    </xf>
    <xf numFmtId="0" fontId="9" fillId="4" borderId="5" xfId="0" applyFont="1" applyFill="1" applyBorder="1" applyAlignment="1">
      <alignment horizontal="center" vertical="center" wrapText="1"/>
    </xf>
    <xf numFmtId="43" fontId="9" fillId="4" borderId="5" xfId="1" applyFont="1" applyFill="1" applyBorder="1" applyAlignment="1">
      <alignment wrapText="1"/>
    </xf>
    <xf numFmtId="9" fontId="7" fillId="4" borderId="5" xfId="2" applyFont="1" applyFill="1" applyBorder="1" applyAlignment="1">
      <alignment horizontal="center" wrapText="1"/>
    </xf>
    <xf numFmtId="0" fontId="7" fillId="4" borderId="5" xfId="0" applyFont="1" applyFill="1" applyBorder="1" applyAlignment="1">
      <alignment wrapText="1"/>
    </xf>
    <xf numFmtId="0" fontId="9" fillId="0" borderId="7" xfId="0" applyFont="1" applyBorder="1"/>
    <xf numFmtId="0" fontId="10" fillId="4" borderId="7" xfId="0" applyFont="1" applyFill="1" applyBorder="1" applyAlignment="1">
      <alignment wrapText="1"/>
    </xf>
    <xf numFmtId="0" fontId="9" fillId="4" borderId="7" xfId="0" applyFont="1" applyFill="1" applyBorder="1" applyAlignment="1">
      <alignment horizontal="center" vertical="center" wrapText="1"/>
    </xf>
    <xf numFmtId="43" fontId="9" fillId="4" borderId="7" xfId="1" applyFont="1" applyFill="1" applyBorder="1" applyAlignment="1">
      <alignment wrapText="1"/>
    </xf>
    <xf numFmtId="9" fontId="7" fillId="4" borderId="7" xfId="2" applyFont="1" applyFill="1" applyBorder="1" applyAlignment="1">
      <alignment horizontal="center" wrapText="1"/>
    </xf>
    <xf numFmtId="0" fontId="7" fillId="4" borderId="7" xfId="0" applyFont="1" applyFill="1" applyBorder="1" applyAlignment="1">
      <alignment wrapText="1"/>
    </xf>
    <xf numFmtId="0" fontId="10" fillId="5" borderId="5" xfId="0" applyFont="1" applyFill="1" applyBorder="1" applyAlignment="1">
      <alignment wrapText="1"/>
    </xf>
    <xf numFmtId="0" fontId="9" fillId="5" borderId="5" xfId="0" applyFont="1" applyFill="1" applyBorder="1" applyAlignment="1">
      <alignment horizontal="center" vertical="center" wrapText="1"/>
    </xf>
    <xf numFmtId="43" fontId="9" fillId="5" borderId="5" xfId="1" applyFont="1" applyFill="1" applyBorder="1" applyAlignment="1">
      <alignment wrapText="1"/>
    </xf>
    <xf numFmtId="9" fontId="7" fillId="5" borderId="5" xfId="2" applyFont="1" applyFill="1" applyBorder="1" applyAlignment="1">
      <alignment horizontal="center" wrapText="1"/>
    </xf>
    <xf numFmtId="0" fontId="7" fillId="5" borderId="5" xfId="0" applyFont="1" applyFill="1" applyBorder="1" applyAlignment="1">
      <alignment wrapText="1"/>
    </xf>
    <xf numFmtId="0" fontId="6" fillId="0" borderId="7" xfId="0" applyFont="1" applyBorder="1" applyAlignment="1">
      <alignment vertical="center" wrapText="1"/>
    </xf>
    <xf numFmtId="43" fontId="6" fillId="0" borderId="7" xfId="1" applyFont="1" applyBorder="1" applyAlignment="1">
      <alignment vertical="center" wrapText="1"/>
    </xf>
    <xf numFmtId="9" fontId="8" fillId="0" borderId="7" xfId="2" applyFont="1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0" fillId="5" borderId="7" xfId="0" applyFont="1" applyFill="1" applyBorder="1" applyAlignment="1">
      <alignment wrapText="1"/>
    </xf>
    <xf numFmtId="0" fontId="9" fillId="5" borderId="7" xfId="0" applyFont="1" applyFill="1" applyBorder="1" applyAlignment="1">
      <alignment horizontal="center" vertical="center" wrapText="1"/>
    </xf>
    <xf numFmtId="43" fontId="9" fillId="5" borderId="7" xfId="1" applyFont="1" applyFill="1" applyBorder="1" applyAlignment="1">
      <alignment wrapText="1"/>
    </xf>
    <xf numFmtId="9" fontId="7" fillId="5" borderId="7" xfId="2" applyFont="1" applyFill="1" applyBorder="1" applyAlignment="1">
      <alignment horizontal="center" wrapText="1"/>
    </xf>
    <xf numFmtId="0" fontId="7" fillId="5" borderId="7" xfId="0" applyFont="1" applyFill="1" applyBorder="1" applyAlignment="1">
      <alignment wrapText="1"/>
    </xf>
    <xf numFmtId="0" fontId="10" fillId="6" borderId="5" xfId="0" applyFont="1" applyFill="1" applyBorder="1" applyAlignment="1">
      <alignment wrapText="1"/>
    </xf>
    <xf numFmtId="0" fontId="9" fillId="6" borderId="5" xfId="0" applyFont="1" applyFill="1" applyBorder="1" applyAlignment="1">
      <alignment horizontal="center" vertical="center" wrapText="1"/>
    </xf>
    <xf numFmtId="43" fontId="9" fillId="6" borderId="5" xfId="1" applyFont="1" applyFill="1" applyBorder="1" applyAlignment="1">
      <alignment wrapText="1"/>
    </xf>
    <xf numFmtId="9" fontId="7" fillId="6" borderId="5" xfId="2" applyFont="1" applyFill="1" applyBorder="1" applyAlignment="1">
      <alignment horizontal="center" wrapText="1"/>
    </xf>
    <xf numFmtId="0" fontId="7" fillId="6" borderId="5" xfId="0" applyFont="1" applyFill="1" applyBorder="1" applyAlignment="1">
      <alignment wrapText="1"/>
    </xf>
    <xf numFmtId="9" fontId="9" fillId="0" borderId="7" xfId="2" applyFont="1" applyBorder="1" applyAlignment="1">
      <alignment horizontal="center"/>
    </xf>
    <xf numFmtId="9" fontId="11" fillId="0" borderId="7" xfId="2" applyFont="1" applyBorder="1" applyAlignment="1">
      <alignment horizontal="center" vertical="top"/>
    </xf>
    <xf numFmtId="0" fontId="10" fillId="6" borderId="7" xfId="0" applyFont="1" applyFill="1" applyBorder="1" applyAlignment="1">
      <alignment wrapText="1"/>
    </xf>
    <xf numFmtId="0" fontId="9" fillId="6" borderId="7" xfId="0" applyFont="1" applyFill="1" applyBorder="1" applyAlignment="1">
      <alignment horizontal="center" vertical="center" wrapText="1"/>
    </xf>
    <xf numFmtId="43" fontId="9" fillId="6" borderId="7" xfId="1" applyFont="1" applyFill="1" applyBorder="1" applyAlignment="1">
      <alignment wrapText="1"/>
    </xf>
    <xf numFmtId="9" fontId="7" fillId="6" borderId="7" xfId="2" applyFont="1" applyFill="1" applyBorder="1" applyAlignment="1">
      <alignment horizontal="center" wrapText="1"/>
    </xf>
    <xf numFmtId="0" fontId="7" fillId="6" borderId="7" xfId="0" applyFont="1" applyFill="1" applyBorder="1" applyAlignment="1">
      <alignment wrapText="1"/>
    </xf>
    <xf numFmtId="0" fontId="10" fillId="7" borderId="5" xfId="0" applyFont="1" applyFill="1" applyBorder="1" applyAlignment="1">
      <alignment wrapText="1"/>
    </xf>
    <xf numFmtId="0" fontId="9" fillId="7" borderId="5" xfId="0" applyFont="1" applyFill="1" applyBorder="1" applyAlignment="1">
      <alignment horizontal="center" vertical="center" wrapText="1"/>
    </xf>
    <xf numFmtId="43" fontId="9" fillId="7" borderId="5" xfId="1" applyFont="1" applyFill="1" applyBorder="1" applyAlignment="1">
      <alignment wrapText="1"/>
    </xf>
    <xf numFmtId="9" fontId="7" fillId="7" borderId="5" xfId="2" applyFont="1" applyFill="1" applyBorder="1" applyAlignment="1">
      <alignment horizontal="center" wrapText="1"/>
    </xf>
    <xf numFmtId="0" fontId="7" fillId="7" borderId="5" xfId="0" applyFont="1" applyFill="1" applyBorder="1" applyAlignment="1">
      <alignment wrapText="1"/>
    </xf>
    <xf numFmtId="43" fontId="12" fillId="0" borderId="7" xfId="1" applyFont="1" applyBorder="1"/>
    <xf numFmtId="0" fontId="10" fillId="7" borderId="7" xfId="0" applyFont="1" applyFill="1" applyBorder="1" applyAlignment="1">
      <alignment vertical="center" wrapText="1"/>
    </xf>
    <xf numFmtId="0" fontId="9" fillId="7" borderId="7" xfId="0" applyFont="1" applyFill="1" applyBorder="1" applyAlignment="1">
      <alignment horizontal="center" vertical="center" wrapText="1"/>
    </xf>
    <xf numFmtId="43" fontId="9" fillId="7" borderId="7" xfId="1" applyFont="1" applyFill="1" applyBorder="1" applyAlignment="1">
      <alignment vertical="center" wrapText="1"/>
    </xf>
    <xf numFmtId="9" fontId="7" fillId="7" borderId="7" xfId="2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wrapText="1"/>
    </xf>
    <xf numFmtId="0" fontId="9" fillId="8" borderId="5" xfId="0" applyFont="1" applyFill="1" applyBorder="1" applyAlignment="1">
      <alignment horizontal="center" vertical="center" wrapText="1"/>
    </xf>
    <xf numFmtId="43" fontId="9" fillId="8" borderId="5" xfId="1" applyFont="1" applyFill="1" applyBorder="1" applyAlignment="1">
      <alignment wrapText="1"/>
    </xf>
    <xf numFmtId="9" fontId="7" fillId="8" borderId="5" xfId="2" applyFont="1" applyFill="1" applyBorder="1" applyAlignment="1">
      <alignment horizontal="center" wrapText="1"/>
    </xf>
    <xf numFmtId="0" fontId="7" fillId="8" borderId="5" xfId="0" applyFont="1" applyFill="1" applyBorder="1" applyAlignment="1">
      <alignment wrapText="1"/>
    </xf>
    <xf numFmtId="43" fontId="9" fillId="0" borderId="7" xfId="1" applyFont="1" applyFill="1" applyBorder="1" applyAlignment="1">
      <alignment wrapText="1"/>
    </xf>
    <xf numFmtId="43" fontId="13" fillId="0" borderId="7" xfId="1" applyFont="1" applyBorder="1" applyAlignment="1">
      <alignment vertical="top" wrapText="1"/>
    </xf>
    <xf numFmtId="0" fontId="14" fillId="0" borderId="7" xfId="0" applyFont="1" applyBorder="1" applyAlignment="1">
      <alignment wrapText="1"/>
    </xf>
    <xf numFmtId="0" fontId="15" fillId="0" borderId="7" xfId="0" applyFont="1" applyBorder="1" applyAlignment="1">
      <alignment wrapText="1"/>
    </xf>
    <xf numFmtId="0" fontId="6" fillId="0" borderId="0" xfId="0" applyFont="1" applyAlignment="1">
      <alignment vertical="top" wrapText="1"/>
    </xf>
    <xf numFmtId="0" fontId="10" fillId="8" borderId="8" xfId="0" applyFont="1" applyFill="1" applyBorder="1" applyAlignment="1">
      <alignment wrapText="1"/>
    </xf>
    <xf numFmtId="0" fontId="9" fillId="8" borderId="8" xfId="0" applyFont="1" applyFill="1" applyBorder="1" applyAlignment="1">
      <alignment horizontal="center" vertical="center" wrapText="1"/>
    </xf>
    <xf numFmtId="43" fontId="9" fillId="8" borderId="8" xfId="1" applyFont="1" applyFill="1" applyBorder="1" applyAlignment="1">
      <alignment wrapText="1"/>
    </xf>
    <xf numFmtId="9" fontId="7" fillId="8" borderId="8" xfId="2" applyFont="1" applyFill="1" applyBorder="1" applyAlignment="1">
      <alignment horizontal="center" wrapText="1"/>
    </xf>
    <xf numFmtId="0" fontId="7" fillId="8" borderId="8" xfId="0" applyFont="1" applyFill="1" applyBorder="1" applyAlignment="1">
      <alignment wrapText="1"/>
    </xf>
    <xf numFmtId="0" fontId="16" fillId="0" borderId="0" xfId="0" applyFont="1"/>
    <xf numFmtId="0" fontId="17" fillId="0" borderId="0" xfId="0" applyFont="1" applyAlignment="1">
      <alignment horizontal="center" vertical="center"/>
    </xf>
    <xf numFmtId="43" fontId="17" fillId="0" borderId="0" xfId="1" applyFont="1"/>
    <xf numFmtId="43" fontId="18" fillId="0" borderId="0" xfId="0" applyNumberFormat="1" applyFont="1"/>
    <xf numFmtId="9" fontId="16" fillId="0" borderId="0" xfId="2" applyFont="1" applyAlignment="1">
      <alignment horizont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43" fontId="6" fillId="0" borderId="0" xfId="1" applyFont="1" applyAlignment="1">
      <alignment vertical="top"/>
    </xf>
    <xf numFmtId="43" fontId="6" fillId="0" borderId="0" xfId="0" applyNumberFormat="1" applyFont="1" applyAlignment="1">
      <alignment vertical="top"/>
    </xf>
    <xf numFmtId="9" fontId="6" fillId="0" borderId="0" xfId="2" applyFont="1" applyAlignment="1">
      <alignment horizontal="center" vertical="top"/>
    </xf>
    <xf numFmtId="0" fontId="0" fillId="0" borderId="0" xfId="0" applyAlignment="1">
      <alignment vertical="top"/>
    </xf>
    <xf numFmtId="0" fontId="6" fillId="0" borderId="0" xfId="0" applyFont="1"/>
    <xf numFmtId="0" fontId="6" fillId="0" borderId="0" xfId="0" applyFont="1" applyAlignment="1">
      <alignment horizontal="center" vertical="center"/>
    </xf>
    <xf numFmtId="9" fontId="6" fillId="0" borderId="0" xfId="2" applyFont="1" applyAlignment="1">
      <alignment horizontal="center"/>
    </xf>
    <xf numFmtId="43" fontId="6" fillId="0" borderId="0" xfId="0" applyNumberFormat="1" applyFont="1"/>
    <xf numFmtId="43" fontId="11" fillId="0" borderId="7" xfId="1" applyFont="1" applyBorder="1" applyAlignment="1">
      <alignment wrapText="1"/>
    </xf>
    <xf numFmtId="43" fontId="6" fillId="0" borderId="7" xfId="1" applyFont="1" applyFill="1" applyBorder="1"/>
    <xf numFmtId="43" fontId="6" fillId="0" borderId="7" xfId="1" applyFont="1" applyFill="1" applyBorder="1" applyAlignment="1">
      <alignment vertical="center"/>
    </xf>
    <xf numFmtId="43" fontId="0" fillId="0" borderId="7" xfId="1" applyFont="1" applyBorder="1" applyAlignment="1">
      <alignment wrapText="1"/>
    </xf>
    <xf numFmtId="39" fontId="6" fillId="0" borderId="7" xfId="3" applyNumberFormat="1" applyFont="1" applyBorder="1"/>
    <xf numFmtId="43" fontId="6" fillId="0" borderId="7" xfId="1" applyFont="1" applyFill="1" applyBorder="1" applyAlignment="1">
      <alignment horizontal="center" vertical="top"/>
    </xf>
    <xf numFmtId="43" fontId="6" fillId="0" borderId="7" xfId="1" applyFont="1" applyFill="1" applyBorder="1" applyAlignment="1">
      <alignment vertical="top"/>
    </xf>
    <xf numFmtId="43" fontId="6" fillId="0" borderId="7" xfId="1" applyFont="1" applyBorder="1"/>
    <xf numFmtId="0" fontId="0" fillId="0" borderId="10" xfId="0" applyBorder="1"/>
    <xf numFmtId="43" fontId="6" fillId="0" borderId="0" xfId="1" applyFont="1" applyBorder="1"/>
    <xf numFmtId="0" fontId="20" fillId="0" borderId="9" xfId="0" applyFont="1" applyBorder="1"/>
    <xf numFmtId="43" fontId="6" fillId="0" borderId="11" xfId="1" applyFont="1" applyBorder="1" applyAlignment="1">
      <alignment vertical="top"/>
    </xf>
    <xf numFmtId="0" fontId="6" fillId="0" borderId="7" xfId="0" applyFont="1" applyBorder="1" applyAlignment="1">
      <alignment horizontal="center"/>
    </xf>
    <xf numFmtId="43" fontId="9" fillId="0" borderId="7" xfId="1" applyFont="1" applyFill="1" applyBorder="1"/>
    <xf numFmtId="43" fontId="6" fillId="0" borderId="7" xfId="1" applyFont="1" applyFill="1" applyBorder="1" applyAlignment="1">
      <alignment horizontal="left"/>
    </xf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0" fillId="0" borderId="10" xfId="0" applyBorder="1" applyAlignment="1">
      <alignment horizontal="left"/>
    </xf>
  </cellXfs>
  <cellStyles count="4">
    <cellStyle name="Comma" xfId="1" builtinId="3"/>
    <cellStyle name="Normal" xfId="0" builtinId="0"/>
    <cellStyle name="Normal 3" xfId="3" xr:uid="{021C0884-7AC5-49C4-861F-07876D92ED6A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552450</xdr:colOff>
      <xdr:row>375</xdr:row>
      <xdr:rowOff>47625</xdr:rowOff>
    </xdr:from>
    <xdr:to>
      <xdr:col>21</xdr:col>
      <xdr:colOff>306121</xdr:colOff>
      <xdr:row>376</xdr:row>
      <xdr:rowOff>9684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>
                  <a14:imgEffect>
                    <a14:sharpenSoften amount="25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2820650" y="45891450"/>
          <a:ext cx="3411271" cy="9684"/>
        </a:xfrm>
        <a:prstGeom prst="rect">
          <a:avLst/>
        </a:prstGeom>
      </xdr:spPr>
    </xdr:pic>
    <xdr:clientData/>
  </xdr:twoCellAnchor>
  <xdr:oneCellAnchor>
    <xdr:from>
      <xdr:col>1</xdr:col>
      <xdr:colOff>1219200</xdr:colOff>
      <xdr:row>379</xdr:row>
      <xdr:rowOff>19050</xdr:rowOff>
    </xdr:from>
    <xdr:ext cx="913765" cy="492760"/>
    <xdr:pic>
      <xdr:nvPicPr>
        <xdr:cNvPr id="4" name="Picture 3">
          <a:extLst>
            <a:ext uri="{FF2B5EF4-FFF2-40B4-BE49-F238E27FC236}">
              <a16:creationId xmlns:a16="http://schemas.microsoft.com/office/drawing/2014/main" id="{5F623A35-AC01-43ED-99BE-02879CE8C3B8}"/>
            </a:ext>
          </a:extLst>
        </xdr:cNvPr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782425"/>
          <a:ext cx="913765" cy="49276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76200</xdr:colOff>
      <xdr:row>379</xdr:row>
      <xdr:rowOff>9525</xdr:rowOff>
    </xdr:from>
    <xdr:ext cx="913765" cy="492760"/>
    <xdr:pic>
      <xdr:nvPicPr>
        <xdr:cNvPr id="3" name="Picture 2">
          <a:extLst>
            <a:ext uri="{FF2B5EF4-FFF2-40B4-BE49-F238E27FC236}">
              <a16:creationId xmlns:a16="http://schemas.microsoft.com/office/drawing/2014/main" id="{111284C9-CB7D-41A7-BDB0-21B8B3D20065}"/>
            </a:ext>
          </a:extLst>
        </xdr:cNvPr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11772900"/>
          <a:ext cx="913765" cy="4927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IZ/MARIZ%20FUND%20101/CY%202021/REPORT%20OF%20INCOME%202021/F101%20NG%20SEPT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NCOME"/>
    </sheetNames>
    <sheetDataSet>
      <sheetData sheetId="0">
        <row r="81">
          <cell r="L81">
            <v>24000</v>
          </cell>
          <cell r="M81">
            <v>45113.71</v>
          </cell>
          <cell r="N81">
            <v>40527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385"/>
  <sheetViews>
    <sheetView tabSelected="1" topLeftCell="A2" zoomScaleNormal="100" zoomScaleSheetLayoutView="100" workbookViewId="0">
      <pane xSplit="3" ySplit="11" topLeftCell="D13" activePane="bottomRight" state="frozen"/>
      <selection activeCell="A2" sqref="A2"/>
      <selection pane="topRight" activeCell="D2" sqref="D2"/>
      <selection pane="bottomLeft" activeCell="A13" sqref="A13"/>
      <selection pane="bottomRight" activeCell="B3" sqref="B3:O3"/>
    </sheetView>
  </sheetViews>
  <sheetFormatPr defaultRowHeight="12.75" x14ac:dyDescent="0.2"/>
  <cols>
    <col min="1" max="1" width="0.28515625" customWidth="1"/>
    <col min="2" max="2" width="28.7109375" customWidth="1"/>
    <col min="3" max="3" width="10.85546875" style="144" customWidth="1"/>
    <col min="4" max="4" width="13.7109375" style="3" customWidth="1"/>
    <col min="5" max="5" width="11.7109375" customWidth="1"/>
    <col min="6" max="6" width="12" customWidth="1"/>
    <col min="7" max="7" width="12.5703125" customWidth="1"/>
    <col min="8" max="8" width="12.28515625" customWidth="1"/>
    <col min="9" max="9" width="13.7109375" style="3" customWidth="1"/>
    <col min="10" max="10" width="14.140625" bestFit="1" customWidth="1"/>
    <col min="11" max="11" width="10.85546875" customWidth="1"/>
    <col min="12" max="12" width="14" bestFit="1" customWidth="1"/>
    <col min="13" max="13" width="12.7109375" customWidth="1"/>
    <col min="14" max="14" width="8.28515625" style="4" customWidth="1"/>
    <col min="15" max="15" width="8.140625" customWidth="1"/>
  </cols>
  <sheetData>
    <row r="1" spans="2:15" x14ac:dyDescent="0.2">
      <c r="B1" s="166" t="s">
        <v>0</v>
      </c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</row>
    <row r="2" spans="2:15" ht="15" x14ac:dyDescent="0.25">
      <c r="B2" s="167" t="s">
        <v>1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</row>
    <row r="3" spans="2:15" x14ac:dyDescent="0.2">
      <c r="B3" s="168" t="s">
        <v>124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</row>
    <row r="5" spans="2:15" x14ac:dyDescent="0.2">
      <c r="B5" s="1" t="s">
        <v>2</v>
      </c>
      <c r="C5" s="2" t="s">
        <v>115</v>
      </c>
    </row>
    <row r="6" spans="2:15" x14ac:dyDescent="0.2">
      <c r="B6" s="1" t="s">
        <v>3</v>
      </c>
      <c r="C6" s="2" t="s">
        <v>114</v>
      </c>
    </row>
    <row r="7" spans="2:15" x14ac:dyDescent="0.2">
      <c r="B7" s="1" t="s">
        <v>4</v>
      </c>
      <c r="C7" s="2" t="s">
        <v>114</v>
      </c>
      <c r="G7" s="5"/>
      <c r="J7" s="5"/>
    </row>
    <row r="8" spans="2:15" x14ac:dyDescent="0.2">
      <c r="B8" s="1" t="s">
        <v>5</v>
      </c>
      <c r="C8" s="2" t="s">
        <v>114</v>
      </c>
      <c r="G8" s="5"/>
    </row>
    <row r="9" spans="2:15" x14ac:dyDescent="0.2">
      <c r="B9" s="1" t="s">
        <v>6</v>
      </c>
      <c r="C9" s="2" t="s">
        <v>7</v>
      </c>
    </row>
    <row r="10" spans="2:15" ht="28.5" customHeight="1" x14ac:dyDescent="0.2">
      <c r="B10" s="169" t="s">
        <v>8</v>
      </c>
      <c r="C10" s="171" t="s">
        <v>9</v>
      </c>
      <c r="D10" s="173" t="s">
        <v>10</v>
      </c>
      <c r="E10" s="175" t="s">
        <v>11</v>
      </c>
      <c r="F10" s="176"/>
      <c r="G10" s="176"/>
      <c r="H10" s="176"/>
      <c r="I10" s="177"/>
      <c r="J10" s="178" t="s">
        <v>12</v>
      </c>
      <c r="K10" s="179"/>
      <c r="L10" s="180"/>
      <c r="M10" s="175" t="s">
        <v>13</v>
      </c>
      <c r="N10" s="177"/>
      <c r="O10" s="181" t="s">
        <v>14</v>
      </c>
    </row>
    <row r="11" spans="2:15" s="10" customFormat="1" ht="24" customHeight="1" x14ac:dyDescent="0.2">
      <c r="B11" s="170"/>
      <c r="C11" s="172"/>
      <c r="D11" s="174"/>
      <c r="E11" s="6" t="s">
        <v>15</v>
      </c>
      <c r="F11" s="6" t="s">
        <v>16</v>
      </c>
      <c r="G11" s="6" t="s">
        <v>17</v>
      </c>
      <c r="H11" s="6" t="s">
        <v>18</v>
      </c>
      <c r="I11" s="7" t="s">
        <v>19</v>
      </c>
      <c r="J11" s="6" t="s">
        <v>20</v>
      </c>
      <c r="K11" s="6" t="s">
        <v>21</v>
      </c>
      <c r="L11" s="8" t="s">
        <v>22</v>
      </c>
      <c r="M11" s="8" t="s">
        <v>23</v>
      </c>
      <c r="N11" s="9" t="s">
        <v>24</v>
      </c>
      <c r="O11" s="182"/>
    </row>
    <row r="12" spans="2:15" x14ac:dyDescent="0.2">
      <c r="B12" s="11">
        <v>1</v>
      </c>
      <c r="C12" s="11">
        <v>2</v>
      </c>
      <c r="D12" s="12">
        <v>3</v>
      </c>
      <c r="E12" s="11">
        <v>4</v>
      </c>
      <c r="F12" s="11">
        <v>5</v>
      </c>
      <c r="G12" s="11">
        <v>6</v>
      </c>
      <c r="H12" s="11">
        <v>7</v>
      </c>
      <c r="I12" s="13" t="s">
        <v>25</v>
      </c>
      <c r="J12" s="11">
        <v>9</v>
      </c>
      <c r="K12" s="11">
        <v>10</v>
      </c>
      <c r="L12" s="14" t="s">
        <v>26</v>
      </c>
      <c r="M12" s="14" t="s">
        <v>27</v>
      </c>
      <c r="N12" s="15" t="s">
        <v>28</v>
      </c>
      <c r="O12" s="11">
        <v>14</v>
      </c>
    </row>
    <row r="13" spans="2:15" x14ac:dyDescent="0.2">
      <c r="B13" s="16" t="s">
        <v>29</v>
      </c>
      <c r="C13" s="17"/>
      <c r="D13" s="18"/>
      <c r="E13" s="17"/>
      <c r="F13" s="17"/>
      <c r="G13" s="17"/>
      <c r="H13" s="17"/>
      <c r="I13" s="19"/>
      <c r="J13" s="17"/>
      <c r="K13" s="17"/>
      <c r="L13" s="20"/>
      <c r="M13" s="20"/>
      <c r="N13" s="21"/>
      <c r="O13" s="17"/>
    </row>
    <row r="14" spans="2:15" s="27" customFormat="1" x14ac:dyDescent="0.2">
      <c r="B14" s="22" t="s">
        <v>30</v>
      </c>
      <c r="C14" s="23"/>
      <c r="D14" s="160"/>
      <c r="E14" s="25"/>
      <c r="F14" s="25"/>
      <c r="G14" s="25"/>
      <c r="H14" s="25"/>
      <c r="I14" s="24"/>
      <c r="J14" s="25"/>
      <c r="K14" s="25"/>
      <c r="L14" s="25"/>
      <c r="M14" s="25"/>
      <c r="N14" s="26"/>
      <c r="O14" s="25"/>
    </row>
    <row r="15" spans="2:15" s="27" customFormat="1" x14ac:dyDescent="0.2">
      <c r="B15" s="22" t="s">
        <v>31</v>
      </c>
      <c r="C15" s="23"/>
      <c r="D15" s="160">
        <f>+D16</f>
        <v>3277000</v>
      </c>
      <c r="E15" s="24">
        <f t="shared" ref="E15:L15" si="0">+E16</f>
        <v>4016722.22</v>
      </c>
      <c r="F15" s="24">
        <f t="shared" si="0"/>
        <v>0</v>
      </c>
      <c r="G15" s="24">
        <f t="shared" si="0"/>
        <v>0</v>
      </c>
      <c r="H15" s="24">
        <f t="shared" si="0"/>
        <v>0</v>
      </c>
      <c r="I15" s="24">
        <f t="shared" si="0"/>
        <v>4016722.22</v>
      </c>
      <c r="J15" s="24">
        <f t="shared" si="0"/>
        <v>3993059.9</v>
      </c>
      <c r="K15" s="24">
        <f t="shared" si="0"/>
        <v>0</v>
      </c>
      <c r="L15" s="24">
        <f t="shared" si="0"/>
        <v>3993059.9</v>
      </c>
      <c r="M15" s="24">
        <f>+M16</f>
        <v>860059.9</v>
      </c>
      <c r="N15" s="26">
        <f>+M15/D15</f>
        <v>0.26245343301800428</v>
      </c>
      <c r="O15" s="25"/>
    </row>
    <row r="16" spans="2:15" s="27" customFormat="1" x14ac:dyDescent="0.2">
      <c r="B16" s="22" t="s">
        <v>32</v>
      </c>
      <c r="C16" s="23"/>
      <c r="D16" s="160">
        <f>+D17+D24</f>
        <v>3277000</v>
      </c>
      <c r="E16" s="24">
        <f t="shared" ref="E16:K16" si="1">+E17+E24</f>
        <v>4016722.22</v>
      </c>
      <c r="F16" s="24">
        <f t="shared" si="1"/>
        <v>0</v>
      </c>
      <c r="G16" s="24">
        <f t="shared" si="1"/>
        <v>0</v>
      </c>
      <c r="H16" s="24">
        <f t="shared" si="1"/>
        <v>0</v>
      </c>
      <c r="I16" s="24">
        <f t="shared" si="1"/>
        <v>4016722.22</v>
      </c>
      <c r="J16" s="24">
        <f t="shared" si="1"/>
        <v>3993059.9</v>
      </c>
      <c r="K16" s="24">
        <f t="shared" si="1"/>
        <v>0</v>
      </c>
      <c r="L16" s="24">
        <f>+L17+L24</f>
        <v>3993059.9</v>
      </c>
      <c r="M16" s="24">
        <f>+M17+M24</f>
        <v>860059.9</v>
      </c>
      <c r="N16" s="26">
        <f t="shared" ref="N16:N64" si="2">+M16/D16</f>
        <v>0.26245343301800428</v>
      </c>
      <c r="O16" s="25"/>
    </row>
    <row r="17" spans="2:15" s="27" customFormat="1" x14ac:dyDescent="0.2">
      <c r="B17" s="22" t="s">
        <v>33</v>
      </c>
      <c r="C17" s="23"/>
      <c r="D17" s="160">
        <f>SUM(D18:D23)</f>
        <v>0</v>
      </c>
      <c r="E17" s="24">
        <f t="shared" ref="E17:K17" si="3">SUM(E18:E23)</f>
        <v>44870.85</v>
      </c>
      <c r="F17" s="24">
        <f t="shared" si="3"/>
        <v>0</v>
      </c>
      <c r="G17" s="24">
        <f t="shared" si="3"/>
        <v>0</v>
      </c>
      <c r="H17" s="24">
        <f t="shared" si="3"/>
        <v>0</v>
      </c>
      <c r="I17" s="24">
        <f t="shared" si="3"/>
        <v>44870.85</v>
      </c>
      <c r="J17" s="24">
        <f>SUM(J18:J23)</f>
        <v>44870.85</v>
      </c>
      <c r="K17" s="24">
        <f t="shared" si="3"/>
        <v>0</v>
      </c>
      <c r="L17" s="24">
        <f>SUM(L18:L23)</f>
        <v>44870.85</v>
      </c>
      <c r="M17" s="24">
        <f>SUM(M18:M23)</f>
        <v>44870.85</v>
      </c>
      <c r="N17" s="26" t="e">
        <f>+M17/D17</f>
        <v>#DIV/0!</v>
      </c>
      <c r="O17" s="25"/>
    </row>
    <row r="18" spans="2:15" s="10" customFormat="1" hidden="1" x14ac:dyDescent="0.2">
      <c r="B18" s="29" t="s">
        <v>34</v>
      </c>
      <c r="C18" s="30">
        <v>4010101001</v>
      </c>
      <c r="D18" s="39"/>
      <c r="E18" s="32"/>
      <c r="F18" s="32"/>
      <c r="G18" s="32"/>
      <c r="H18" s="32"/>
      <c r="I18" s="31">
        <f t="shared" ref="I18:I35" si="4">SUM(E18:H18)</f>
        <v>0</v>
      </c>
      <c r="J18" s="32"/>
      <c r="K18" s="32"/>
      <c r="L18" s="32"/>
      <c r="M18" s="24">
        <v>0</v>
      </c>
      <c r="N18" s="26" t="e">
        <f t="shared" ref="N18:N23" si="5">+M18/D18</f>
        <v>#DIV/0!</v>
      </c>
      <c r="O18" s="32"/>
    </row>
    <row r="19" spans="2:15" s="10" customFormat="1" hidden="1" x14ac:dyDescent="0.2">
      <c r="B19" s="29" t="s">
        <v>35</v>
      </c>
      <c r="C19" s="30">
        <v>4010303001</v>
      </c>
      <c r="D19" s="39"/>
      <c r="E19" s="32"/>
      <c r="F19" s="32"/>
      <c r="G19" s="32"/>
      <c r="H19" s="32"/>
      <c r="I19" s="31">
        <f t="shared" si="4"/>
        <v>0</v>
      </c>
      <c r="J19" s="32"/>
      <c r="K19" s="32"/>
      <c r="L19" s="32"/>
      <c r="M19" s="24">
        <v>0</v>
      </c>
      <c r="N19" s="26" t="e">
        <f t="shared" si="5"/>
        <v>#DIV/0!</v>
      </c>
      <c r="O19" s="32"/>
    </row>
    <row r="20" spans="2:15" s="10" customFormat="1" hidden="1" x14ac:dyDescent="0.2">
      <c r="B20" s="29" t="s">
        <v>36</v>
      </c>
      <c r="C20" s="30">
        <v>4010303002</v>
      </c>
      <c r="D20" s="39"/>
      <c r="E20" s="32"/>
      <c r="F20" s="32"/>
      <c r="G20" s="32"/>
      <c r="H20" s="32"/>
      <c r="I20" s="31">
        <f t="shared" si="4"/>
        <v>0</v>
      </c>
      <c r="J20" s="32"/>
      <c r="K20" s="32"/>
      <c r="L20" s="32"/>
      <c r="M20" s="24">
        <v>0</v>
      </c>
      <c r="N20" s="26" t="e">
        <f t="shared" si="5"/>
        <v>#DIV/0!</v>
      </c>
      <c r="O20" s="32"/>
    </row>
    <row r="21" spans="2:15" s="10" customFormat="1" hidden="1" x14ac:dyDescent="0.2">
      <c r="B21" s="29" t="s">
        <v>37</v>
      </c>
      <c r="C21" s="30">
        <v>4010104000</v>
      </c>
      <c r="D21" s="39"/>
      <c r="E21" s="32"/>
      <c r="F21" s="32"/>
      <c r="G21" s="32"/>
      <c r="H21" s="32"/>
      <c r="I21" s="31">
        <f t="shared" si="4"/>
        <v>0</v>
      </c>
      <c r="J21" s="32"/>
      <c r="K21" s="32"/>
      <c r="L21" s="32"/>
      <c r="M21" s="24">
        <v>0</v>
      </c>
      <c r="N21" s="26" t="e">
        <f t="shared" si="5"/>
        <v>#DIV/0!</v>
      </c>
      <c r="O21" s="32"/>
    </row>
    <row r="22" spans="2:15" s="10" customFormat="1" hidden="1" x14ac:dyDescent="0.2">
      <c r="B22" s="29" t="s">
        <v>38</v>
      </c>
      <c r="C22" s="33"/>
      <c r="D22" s="39"/>
      <c r="E22" s="32"/>
      <c r="F22" s="32"/>
      <c r="G22" s="32"/>
      <c r="H22" s="32"/>
      <c r="I22" s="31">
        <f t="shared" si="4"/>
        <v>0</v>
      </c>
      <c r="J22" s="32"/>
      <c r="K22" s="32"/>
      <c r="L22" s="32"/>
      <c r="M22" s="24">
        <v>0</v>
      </c>
      <c r="N22" s="26" t="e">
        <f t="shared" si="5"/>
        <v>#DIV/0!</v>
      </c>
      <c r="O22" s="32"/>
    </row>
    <row r="23" spans="2:15" s="10" customFormat="1" x14ac:dyDescent="0.2">
      <c r="B23" s="29" t="s">
        <v>39</v>
      </c>
      <c r="C23" s="33" t="s">
        <v>40</v>
      </c>
      <c r="D23" s="39">
        <v>0</v>
      </c>
      <c r="E23" s="39">
        <f>16664.62+452.2+1452.79+2912+3193.74+3272+3705+4312+1719.5+3540+3647</f>
        <v>44870.85</v>
      </c>
      <c r="F23" s="31">
        <v>0</v>
      </c>
      <c r="G23" s="31">
        <v>0</v>
      </c>
      <c r="H23" s="148"/>
      <c r="I23" s="31">
        <f>SUM(E23:H23)</f>
        <v>44870.85</v>
      </c>
      <c r="J23" s="31">
        <f>+I23</f>
        <v>44870.85</v>
      </c>
      <c r="K23" s="150">
        <v>0</v>
      </c>
      <c r="L23" s="40">
        <f>SUM(J23:K23)</f>
        <v>44870.85</v>
      </c>
      <c r="M23" s="154">
        <f>I23-D23</f>
        <v>44870.85</v>
      </c>
      <c r="N23" s="26" t="e">
        <f t="shared" si="5"/>
        <v>#DIV/0!</v>
      </c>
      <c r="O23" s="32"/>
    </row>
    <row r="24" spans="2:15" s="38" customFormat="1" x14ac:dyDescent="0.2">
      <c r="B24" s="34" t="s">
        <v>41</v>
      </c>
      <c r="C24" s="35"/>
      <c r="D24" s="122">
        <f>SUM(D25:D38)</f>
        <v>3277000</v>
      </c>
      <c r="E24" s="122">
        <f>SUM(E25:E38)</f>
        <v>3971851.37</v>
      </c>
      <c r="F24" s="36">
        <f>SUM(F25:F38)</f>
        <v>0</v>
      </c>
      <c r="G24" s="36">
        <f>SUM(G25:G38)</f>
        <v>0</v>
      </c>
      <c r="H24" s="36">
        <f>SUM(H25:H38)</f>
        <v>0</v>
      </c>
      <c r="I24" s="36">
        <f t="shared" si="4"/>
        <v>3971851.37</v>
      </c>
      <c r="J24" s="36">
        <f>SUM(J25:J38)</f>
        <v>3948189.05</v>
      </c>
      <c r="K24" s="36">
        <f>SUM(K25:K38)</f>
        <v>0</v>
      </c>
      <c r="L24" s="36">
        <f>SUM(L25:L38)</f>
        <v>3948189.05</v>
      </c>
      <c r="M24" s="36">
        <f>SUM(M25:M38)</f>
        <v>815189.05</v>
      </c>
      <c r="N24" s="26">
        <f t="shared" si="2"/>
        <v>0.24876077204760452</v>
      </c>
      <c r="O24" s="37"/>
    </row>
    <row r="25" spans="2:15" s="10" customFormat="1" x14ac:dyDescent="0.2">
      <c r="B25" s="29" t="s">
        <v>42</v>
      </c>
      <c r="C25" s="33" t="s">
        <v>43</v>
      </c>
      <c r="D25" s="39">
        <v>165000</v>
      </c>
      <c r="E25" s="148">
        <f>480+480+480</f>
        <v>1440</v>
      </c>
      <c r="F25" s="148"/>
      <c r="G25" s="148"/>
      <c r="H25" s="148"/>
      <c r="I25" s="31">
        <f>SUM(E25:H25)</f>
        <v>1440</v>
      </c>
      <c r="J25" s="31">
        <f>+I25</f>
        <v>1440</v>
      </c>
      <c r="K25" s="31"/>
      <c r="L25" s="40">
        <f t="shared" ref="L25:L38" si="6">SUM(J25:K25)</f>
        <v>1440</v>
      </c>
      <c r="M25" s="40">
        <f>+I25-D25</f>
        <v>-163560</v>
      </c>
      <c r="N25" s="26">
        <f t="shared" si="2"/>
        <v>-0.99127272727272731</v>
      </c>
      <c r="O25" s="32"/>
    </row>
    <row r="26" spans="2:15" s="10" customFormat="1" x14ac:dyDescent="0.2">
      <c r="B26" s="29" t="s">
        <v>44</v>
      </c>
      <c r="C26" s="33" t="s">
        <v>45</v>
      </c>
      <c r="D26" s="39">
        <v>33000</v>
      </c>
      <c r="E26" s="148">
        <f>500+500+500+2000+600+500+3000+500+3500+480+1100+500+600+500</f>
        <v>14780</v>
      </c>
      <c r="F26" s="148"/>
      <c r="G26" s="148"/>
      <c r="H26" s="148"/>
      <c r="I26" s="31">
        <f t="shared" si="4"/>
        <v>14780</v>
      </c>
      <c r="J26" s="31">
        <f>+I26</f>
        <v>14780</v>
      </c>
      <c r="K26" s="31"/>
      <c r="L26" s="40">
        <f t="shared" si="6"/>
        <v>14780</v>
      </c>
      <c r="M26" s="40">
        <f t="shared" ref="M26:M38" si="7">+I26-D26</f>
        <v>-18220</v>
      </c>
      <c r="N26" s="26">
        <f t="shared" si="2"/>
        <v>-0.55212121212121212</v>
      </c>
      <c r="O26" s="32"/>
    </row>
    <row r="27" spans="2:15" s="10" customFormat="1" x14ac:dyDescent="0.2">
      <c r="B27" s="29" t="s">
        <v>46</v>
      </c>
      <c r="C27" s="33" t="s">
        <v>47</v>
      </c>
      <c r="D27" s="39">
        <v>241000</v>
      </c>
      <c r="E27" s="148">
        <f>600+1350+1300+1075+1325+925+41950+375+625+250+44000+1475+100+200+100+100+50+1400+1525+1375+1450+1625+1375+800+45850+1375+1050+200+50+725+1400+1675+1300+1575+1150+1450</f>
        <v>163150</v>
      </c>
      <c r="F27" s="148"/>
      <c r="G27" s="148"/>
      <c r="H27" s="148"/>
      <c r="I27" s="31">
        <f>SUM(E27:H27)</f>
        <v>163150</v>
      </c>
      <c r="J27" s="31">
        <f>+I27</f>
        <v>163150</v>
      </c>
      <c r="K27" s="31"/>
      <c r="L27" s="40">
        <f t="shared" si="6"/>
        <v>163150</v>
      </c>
      <c r="M27" s="40">
        <f t="shared" si="7"/>
        <v>-77850</v>
      </c>
      <c r="N27" s="26">
        <f t="shared" si="2"/>
        <v>-0.32302904564315355</v>
      </c>
      <c r="O27" s="32"/>
    </row>
    <row r="28" spans="2:15" s="10" customFormat="1" x14ac:dyDescent="0.2">
      <c r="B28" s="29" t="s">
        <v>48</v>
      </c>
      <c r="C28" s="33" t="s">
        <v>49</v>
      </c>
      <c r="D28" s="39">
        <v>0</v>
      </c>
      <c r="E28" s="148">
        <f>1829.5+200+200</f>
        <v>2229.5</v>
      </c>
      <c r="F28" s="148"/>
      <c r="G28" s="148"/>
      <c r="H28" s="148"/>
      <c r="I28" s="31">
        <f t="shared" si="4"/>
        <v>2229.5</v>
      </c>
      <c r="J28" s="31">
        <f t="shared" ref="J28:J38" si="8">+I28</f>
        <v>2229.5</v>
      </c>
      <c r="K28" s="31"/>
      <c r="L28" s="40">
        <f t="shared" si="6"/>
        <v>2229.5</v>
      </c>
      <c r="M28" s="40">
        <f t="shared" si="7"/>
        <v>2229.5</v>
      </c>
      <c r="N28" s="26" t="e">
        <f t="shared" si="2"/>
        <v>#DIV/0!</v>
      </c>
      <c r="O28" s="32"/>
    </row>
    <row r="29" spans="2:15" s="10" customFormat="1" x14ac:dyDescent="0.2">
      <c r="B29" s="29" t="s">
        <v>50</v>
      </c>
      <c r="C29" s="33" t="s">
        <v>51</v>
      </c>
      <c r="D29" s="39">
        <v>52000</v>
      </c>
      <c r="E29" s="148">
        <f>600+200+200+1440+1600+1440+600+960+600+2160+2600+400+720+600</f>
        <v>14120</v>
      </c>
      <c r="F29" s="148"/>
      <c r="G29" s="148"/>
      <c r="H29" s="148"/>
      <c r="I29" s="31">
        <f t="shared" si="4"/>
        <v>14120</v>
      </c>
      <c r="J29" s="31">
        <f t="shared" si="8"/>
        <v>14120</v>
      </c>
      <c r="K29" s="31"/>
      <c r="L29" s="40">
        <f t="shared" si="6"/>
        <v>14120</v>
      </c>
      <c r="M29" s="40">
        <f t="shared" si="7"/>
        <v>-37880</v>
      </c>
      <c r="N29" s="26">
        <f t="shared" si="2"/>
        <v>-0.72846153846153849</v>
      </c>
      <c r="O29" s="32"/>
    </row>
    <row r="30" spans="2:15" s="10" customFormat="1" x14ac:dyDescent="0.2">
      <c r="B30" s="29" t="s">
        <v>52</v>
      </c>
      <c r="C30" s="33" t="s">
        <v>116</v>
      </c>
      <c r="D30" s="39">
        <v>72000</v>
      </c>
      <c r="E30" s="148">
        <f>2400+450+850+850+450+500+2000+50+200+300+2000+1000+1650+250+900+100+1021+400+150+250+100+1250+2500+1500+450+600+850+350+175+750+100+1650+500+200</f>
        <v>26746</v>
      </c>
      <c r="F30" s="148"/>
      <c r="G30" s="148"/>
      <c r="H30" s="148"/>
      <c r="I30" s="31">
        <f t="shared" si="4"/>
        <v>26746</v>
      </c>
      <c r="J30" s="31">
        <f t="shared" si="8"/>
        <v>26746</v>
      </c>
      <c r="K30" s="31"/>
      <c r="L30" s="40">
        <f t="shared" si="6"/>
        <v>26746</v>
      </c>
      <c r="M30" s="40">
        <f t="shared" si="7"/>
        <v>-45254</v>
      </c>
      <c r="N30" s="26">
        <f t="shared" si="2"/>
        <v>-0.6285277777777778</v>
      </c>
      <c r="O30" s="32"/>
    </row>
    <row r="31" spans="2:15" s="10" customFormat="1" x14ac:dyDescent="0.2">
      <c r="B31" s="29" t="s">
        <v>52</v>
      </c>
      <c r="C31" s="33" t="s">
        <v>117</v>
      </c>
      <c r="D31" s="39">
        <v>72000</v>
      </c>
      <c r="E31" s="148">
        <f>1198.31+1044.01</f>
        <v>2242.3199999999997</v>
      </c>
      <c r="F31" s="148"/>
      <c r="G31" s="148"/>
      <c r="H31" s="148"/>
      <c r="I31" s="31">
        <f t="shared" si="4"/>
        <v>2242.3199999999997</v>
      </c>
      <c r="J31" s="31"/>
      <c r="K31" s="31"/>
      <c r="L31" s="40"/>
      <c r="M31" s="40"/>
      <c r="N31" s="26"/>
      <c r="O31" s="32"/>
    </row>
    <row r="32" spans="2:15" s="10" customFormat="1" x14ac:dyDescent="0.2">
      <c r="B32" s="29" t="s">
        <v>52</v>
      </c>
      <c r="C32" s="33" t="s">
        <v>118</v>
      </c>
      <c r="D32" s="39">
        <v>72000</v>
      </c>
      <c r="E32" s="148">
        <f>6624+180+36+7164+72+7164+144+36</f>
        <v>21420</v>
      </c>
      <c r="F32" s="148"/>
      <c r="G32" s="148"/>
      <c r="H32" s="148"/>
      <c r="I32" s="31">
        <f t="shared" si="4"/>
        <v>21420</v>
      </c>
      <c r="J32" s="31"/>
      <c r="K32" s="31"/>
      <c r="L32" s="40"/>
      <c r="M32" s="40"/>
      <c r="N32" s="26"/>
      <c r="O32" s="32"/>
    </row>
    <row r="33" spans="2:15" s="10" customFormat="1" x14ac:dyDescent="0.2">
      <c r="B33" s="29" t="s">
        <v>54</v>
      </c>
      <c r="C33" s="33" t="s">
        <v>55</v>
      </c>
      <c r="D33" s="39">
        <v>20000</v>
      </c>
      <c r="E33" s="39"/>
      <c r="F33" s="148"/>
      <c r="G33" s="148"/>
      <c r="H33" s="31"/>
      <c r="I33" s="31">
        <f t="shared" si="4"/>
        <v>0</v>
      </c>
      <c r="J33" s="31">
        <f t="shared" si="8"/>
        <v>0</v>
      </c>
      <c r="K33" s="31"/>
      <c r="L33" s="40">
        <f t="shared" si="6"/>
        <v>0</v>
      </c>
      <c r="M33" s="40">
        <f t="shared" si="7"/>
        <v>-20000</v>
      </c>
      <c r="N33" s="26">
        <f t="shared" si="2"/>
        <v>-1</v>
      </c>
      <c r="O33" s="32"/>
    </row>
    <row r="34" spans="2:15" s="10" customFormat="1" x14ac:dyDescent="0.2">
      <c r="B34" s="29" t="s">
        <v>56</v>
      </c>
      <c r="C34" s="33" t="s">
        <v>57</v>
      </c>
      <c r="D34" s="39">
        <v>150000</v>
      </c>
      <c r="E34" s="149">
        <f>50+438+864+842+288+950+518+2723.28+1093.27+100+105844.52+290+426+38461+828+1008+781+684+648+576+360+2517.28+75931.02+475+324+73.72+1008+756+720+734+612+720</f>
        <v>241644.09</v>
      </c>
      <c r="F34" s="148"/>
      <c r="G34" s="148"/>
      <c r="H34" s="148"/>
      <c r="I34" s="31">
        <f t="shared" si="4"/>
        <v>241644.09</v>
      </c>
      <c r="J34" s="31">
        <f>+I34</f>
        <v>241644.09</v>
      </c>
      <c r="K34" s="31"/>
      <c r="L34" s="40">
        <f t="shared" si="6"/>
        <v>241644.09</v>
      </c>
      <c r="M34" s="40">
        <f t="shared" si="7"/>
        <v>91644.09</v>
      </c>
      <c r="N34" s="26">
        <f t="shared" si="2"/>
        <v>0.61096059999999996</v>
      </c>
      <c r="O34" s="32"/>
    </row>
    <row r="35" spans="2:15" s="10" customFormat="1" x14ac:dyDescent="0.2">
      <c r="B35" s="29" t="s">
        <v>58</v>
      </c>
      <c r="C35" s="33" t="s">
        <v>59</v>
      </c>
      <c r="D35" s="39">
        <v>2190000</v>
      </c>
      <c r="E35" s="148">
        <f>1099.5+2363.4+45737.25+985500+11579.7+1828230+7088+934.4+226266.49+41992.5+97597.17+218246.75</f>
        <v>3466635.16</v>
      </c>
      <c r="F35" s="148"/>
      <c r="G35" s="148"/>
      <c r="H35" s="148"/>
      <c r="I35" s="31">
        <f t="shared" si="4"/>
        <v>3466635.16</v>
      </c>
      <c r="J35" s="31">
        <f t="shared" si="8"/>
        <v>3466635.16</v>
      </c>
      <c r="K35" s="31"/>
      <c r="L35" s="40">
        <f t="shared" si="6"/>
        <v>3466635.16</v>
      </c>
      <c r="M35" s="40">
        <f>+I35-D35</f>
        <v>1276635.1600000001</v>
      </c>
      <c r="N35" s="26">
        <f>+M35/D35</f>
        <v>0.58293842922374439</v>
      </c>
      <c r="O35" s="32"/>
    </row>
    <row r="36" spans="2:15" s="10" customFormat="1" x14ac:dyDescent="0.2">
      <c r="B36" s="151" t="s">
        <v>109</v>
      </c>
      <c r="C36" s="159" t="s">
        <v>61</v>
      </c>
      <c r="D36" s="161">
        <v>0</v>
      </c>
      <c r="E36" s="148"/>
      <c r="F36" s="148"/>
      <c r="G36" s="148"/>
      <c r="H36" s="148"/>
      <c r="I36" s="31">
        <f>SUM(E36:H36)</f>
        <v>0</v>
      </c>
      <c r="J36" s="31">
        <f t="shared" si="8"/>
        <v>0</v>
      </c>
      <c r="K36" s="31"/>
      <c r="L36" s="40">
        <f t="shared" si="6"/>
        <v>0</v>
      </c>
      <c r="M36" s="40">
        <f t="shared" si="7"/>
        <v>0</v>
      </c>
      <c r="N36" s="26"/>
      <c r="O36" s="32"/>
    </row>
    <row r="37" spans="2:15" s="48" customFormat="1" ht="22.5" x14ac:dyDescent="0.2">
      <c r="B37" s="41" t="s">
        <v>108</v>
      </c>
      <c r="C37" s="42" t="s">
        <v>107</v>
      </c>
      <c r="D37" s="44">
        <v>0</v>
      </c>
      <c r="E37" s="44">
        <v>0</v>
      </c>
      <c r="F37" s="43"/>
      <c r="G37" s="43"/>
      <c r="H37" s="148"/>
      <c r="I37" s="31">
        <f>SUM(E37:H37)</f>
        <v>0</v>
      </c>
      <c r="J37" s="31">
        <f t="shared" si="8"/>
        <v>0</v>
      </c>
      <c r="K37" s="43"/>
      <c r="L37" s="45">
        <f t="shared" si="6"/>
        <v>0</v>
      </c>
      <c r="M37" s="45">
        <f t="shared" si="7"/>
        <v>0</v>
      </c>
      <c r="N37" s="46" t="e">
        <f t="shared" si="2"/>
        <v>#DIV/0!</v>
      </c>
      <c r="O37" s="47"/>
    </row>
    <row r="38" spans="2:15" s="48" customFormat="1" ht="33.75" x14ac:dyDescent="0.2">
      <c r="B38" s="41" t="s">
        <v>62</v>
      </c>
      <c r="C38" s="42" t="s">
        <v>63</v>
      </c>
      <c r="D38" s="44">
        <v>210000</v>
      </c>
      <c r="E38" s="44">
        <f>250+5+215+307.2+6617.4+6+6500+3543.7</f>
        <v>17444.3</v>
      </c>
      <c r="F38" s="152"/>
      <c r="G38" s="153"/>
      <c r="H38" s="158"/>
      <c r="I38" s="43">
        <f>SUM(E38:H38)</f>
        <v>17444.3</v>
      </c>
      <c r="J38" s="43">
        <f t="shared" si="8"/>
        <v>17444.3</v>
      </c>
      <c r="K38" s="43"/>
      <c r="L38" s="45">
        <f t="shared" si="6"/>
        <v>17444.3</v>
      </c>
      <c r="M38" s="45">
        <f t="shared" si="7"/>
        <v>-192555.7</v>
      </c>
      <c r="N38" s="46">
        <f t="shared" si="2"/>
        <v>-0.91693190476190478</v>
      </c>
      <c r="O38" s="47"/>
    </row>
    <row r="39" spans="2:15" s="38" customFormat="1" x14ac:dyDescent="0.2">
      <c r="B39" s="34" t="s">
        <v>64</v>
      </c>
      <c r="C39" s="35"/>
      <c r="D39" s="122"/>
      <c r="E39" s="122"/>
      <c r="F39" s="36"/>
      <c r="G39" s="36"/>
      <c r="H39" s="36"/>
      <c r="I39" s="36">
        <f t="shared" ref="I39:M39" si="9">+I40+I47</f>
        <v>0</v>
      </c>
      <c r="J39" s="36">
        <f t="shared" si="9"/>
        <v>0</v>
      </c>
      <c r="K39" s="36">
        <f t="shared" si="9"/>
        <v>0</v>
      </c>
      <c r="L39" s="36">
        <f t="shared" si="9"/>
        <v>0</v>
      </c>
      <c r="M39" s="36">
        <f t="shared" si="9"/>
        <v>0</v>
      </c>
      <c r="N39" s="28" t="e">
        <f t="shared" si="2"/>
        <v>#DIV/0!</v>
      </c>
      <c r="O39" s="37"/>
    </row>
    <row r="40" spans="2:15" s="38" customFormat="1" x14ac:dyDescent="0.2">
      <c r="B40" s="34" t="s">
        <v>33</v>
      </c>
      <c r="C40" s="35"/>
      <c r="D40" s="122">
        <f>SUM(D42:D46)</f>
        <v>0</v>
      </c>
      <c r="E40" s="122">
        <f t="shared" ref="E40:M40" si="10">SUM(E42:E46)</f>
        <v>0</v>
      </c>
      <c r="F40" s="36">
        <f t="shared" si="10"/>
        <v>0</v>
      </c>
      <c r="G40" s="36">
        <f t="shared" si="10"/>
        <v>0</v>
      </c>
      <c r="H40" s="36">
        <f t="shared" si="10"/>
        <v>0</v>
      </c>
      <c r="I40" s="36">
        <f t="shared" si="10"/>
        <v>0</v>
      </c>
      <c r="J40" s="36">
        <f t="shared" si="10"/>
        <v>0</v>
      </c>
      <c r="K40" s="36">
        <f t="shared" si="10"/>
        <v>0</v>
      </c>
      <c r="L40" s="36">
        <f t="shared" si="10"/>
        <v>0</v>
      </c>
      <c r="M40" s="36">
        <f t="shared" si="10"/>
        <v>0</v>
      </c>
      <c r="N40" s="28" t="e">
        <f t="shared" si="2"/>
        <v>#DIV/0!</v>
      </c>
      <c r="O40" s="37"/>
    </row>
    <row r="41" spans="2:15" s="10" customFormat="1" ht="22.5" hidden="1" x14ac:dyDescent="0.2">
      <c r="B41" s="29" t="s">
        <v>65</v>
      </c>
      <c r="C41" s="33"/>
      <c r="D41" s="31"/>
      <c r="E41" s="32"/>
      <c r="F41" s="32"/>
      <c r="G41" s="32"/>
      <c r="H41" s="32"/>
      <c r="I41" s="31">
        <f t="shared" ref="I41:I46" si="11">SUM(E41:H41)</f>
        <v>0</v>
      </c>
      <c r="J41" s="32"/>
      <c r="K41" s="32"/>
      <c r="L41" s="32"/>
      <c r="M41" s="32"/>
      <c r="N41" s="28" t="e">
        <f t="shared" si="2"/>
        <v>#DIV/0!</v>
      </c>
      <c r="O41" s="32"/>
    </row>
    <row r="42" spans="2:15" s="10" customFormat="1" hidden="1" x14ac:dyDescent="0.2">
      <c r="B42" s="29" t="s">
        <v>34</v>
      </c>
      <c r="C42" s="30" t="s">
        <v>66</v>
      </c>
      <c r="D42" s="31"/>
      <c r="E42" s="32"/>
      <c r="F42" s="32"/>
      <c r="G42" s="32"/>
      <c r="H42" s="32"/>
      <c r="I42" s="31">
        <f t="shared" si="11"/>
        <v>0</v>
      </c>
      <c r="J42" s="32"/>
      <c r="K42" s="32"/>
      <c r="L42" s="32"/>
      <c r="M42" s="32"/>
      <c r="N42" s="28" t="e">
        <f t="shared" si="2"/>
        <v>#DIV/0!</v>
      </c>
      <c r="O42" s="32"/>
    </row>
    <row r="43" spans="2:15" s="10" customFormat="1" hidden="1" x14ac:dyDescent="0.2">
      <c r="B43" s="29" t="s">
        <v>35</v>
      </c>
      <c r="C43" s="30" t="s">
        <v>67</v>
      </c>
      <c r="D43" s="31"/>
      <c r="E43" s="32"/>
      <c r="F43" s="32"/>
      <c r="G43" s="32"/>
      <c r="H43" s="32"/>
      <c r="I43" s="31">
        <f t="shared" si="11"/>
        <v>0</v>
      </c>
      <c r="J43" s="32"/>
      <c r="K43" s="32"/>
      <c r="L43" s="32"/>
      <c r="M43" s="32"/>
      <c r="N43" s="28" t="e">
        <f t="shared" si="2"/>
        <v>#DIV/0!</v>
      </c>
      <c r="O43" s="32"/>
    </row>
    <row r="44" spans="2:15" s="10" customFormat="1" hidden="1" x14ac:dyDescent="0.2">
      <c r="B44" s="29" t="s">
        <v>36</v>
      </c>
      <c r="C44" s="30" t="s">
        <v>68</v>
      </c>
      <c r="D44" s="31"/>
      <c r="E44" s="32"/>
      <c r="F44" s="32"/>
      <c r="G44" s="32"/>
      <c r="H44" s="32"/>
      <c r="I44" s="31">
        <f t="shared" si="11"/>
        <v>0</v>
      </c>
      <c r="J44" s="32"/>
      <c r="K44" s="32"/>
      <c r="L44" s="32"/>
      <c r="M44" s="32"/>
      <c r="N44" s="28" t="e">
        <f t="shared" si="2"/>
        <v>#DIV/0!</v>
      </c>
      <c r="O44" s="32"/>
    </row>
    <row r="45" spans="2:15" s="10" customFormat="1" hidden="1" x14ac:dyDescent="0.2">
      <c r="B45" s="29" t="s">
        <v>69</v>
      </c>
      <c r="C45" s="33"/>
      <c r="D45" s="31"/>
      <c r="E45" s="32"/>
      <c r="F45" s="32"/>
      <c r="G45" s="32"/>
      <c r="H45" s="32"/>
      <c r="I45" s="31">
        <f t="shared" si="11"/>
        <v>0</v>
      </c>
      <c r="J45" s="32"/>
      <c r="K45" s="32"/>
      <c r="L45" s="32"/>
      <c r="M45" s="32"/>
      <c r="N45" s="28" t="e">
        <f t="shared" si="2"/>
        <v>#DIV/0!</v>
      </c>
      <c r="O45" s="32"/>
    </row>
    <row r="46" spans="2:15" s="10" customFormat="1" hidden="1" x14ac:dyDescent="0.2">
      <c r="B46" s="29" t="s">
        <v>70</v>
      </c>
      <c r="C46" s="33"/>
      <c r="D46" s="31"/>
      <c r="E46" s="32"/>
      <c r="F46" s="32"/>
      <c r="G46" s="32"/>
      <c r="H46" s="32"/>
      <c r="I46" s="31">
        <f t="shared" si="11"/>
        <v>0</v>
      </c>
      <c r="J46" s="32"/>
      <c r="K46" s="32"/>
      <c r="L46" s="32"/>
      <c r="M46" s="32"/>
      <c r="N46" s="28" t="e">
        <f t="shared" si="2"/>
        <v>#DIV/0!</v>
      </c>
      <c r="O46" s="32"/>
    </row>
    <row r="47" spans="2:15" s="38" customFormat="1" x14ac:dyDescent="0.2">
      <c r="B47" s="34" t="s">
        <v>41</v>
      </c>
      <c r="C47" s="35"/>
      <c r="D47" s="36">
        <f>SUM(D48:D49)</f>
        <v>0</v>
      </c>
      <c r="E47" s="122">
        <f>SUM(E48:E50)</f>
        <v>0</v>
      </c>
      <c r="F47" s="36">
        <f t="shared" ref="F47:M47" si="12">SUM(F48:F50)</f>
        <v>0</v>
      </c>
      <c r="G47" s="36">
        <f t="shared" si="12"/>
        <v>0</v>
      </c>
      <c r="H47" s="36">
        <f t="shared" si="12"/>
        <v>0</v>
      </c>
      <c r="I47" s="36">
        <f t="shared" si="12"/>
        <v>0</v>
      </c>
      <c r="J47" s="36">
        <f t="shared" si="12"/>
        <v>0</v>
      </c>
      <c r="K47" s="36">
        <f t="shared" si="12"/>
        <v>0</v>
      </c>
      <c r="L47" s="36">
        <f t="shared" si="12"/>
        <v>0</v>
      </c>
      <c r="M47" s="36">
        <f t="shared" si="12"/>
        <v>0</v>
      </c>
      <c r="N47" s="28" t="e">
        <f t="shared" si="2"/>
        <v>#DIV/0!</v>
      </c>
      <c r="O47" s="37"/>
    </row>
    <row r="48" spans="2:15" s="10" customFormat="1" ht="22.5" x14ac:dyDescent="0.2">
      <c r="B48" s="49" t="s">
        <v>71</v>
      </c>
      <c r="C48" s="33"/>
      <c r="D48" s="31"/>
      <c r="E48" s="32"/>
      <c r="F48" s="32"/>
      <c r="G48" s="32"/>
      <c r="H48" s="32"/>
      <c r="I48" s="31"/>
      <c r="J48" s="32"/>
      <c r="K48" s="32"/>
      <c r="L48" s="32"/>
      <c r="M48" s="32"/>
      <c r="N48" s="28" t="e">
        <f t="shared" si="2"/>
        <v>#DIV/0!</v>
      </c>
      <c r="O48" s="32"/>
    </row>
    <row r="49" spans="2:15" s="10" customFormat="1" ht="26.25" customHeight="1" x14ac:dyDescent="0.2">
      <c r="B49" s="29" t="s">
        <v>72</v>
      </c>
      <c r="C49" s="33" t="s">
        <v>63</v>
      </c>
      <c r="D49" s="31"/>
      <c r="E49" s="32"/>
      <c r="F49" s="32"/>
      <c r="G49" s="32"/>
      <c r="H49" s="32"/>
      <c r="I49" s="31">
        <f t="shared" ref="I49:I64" si="13">SUM(E49:H49)</f>
        <v>0</v>
      </c>
      <c r="J49" s="32"/>
      <c r="K49" s="32"/>
      <c r="L49" s="40">
        <f>SUM(J49:K49)</f>
        <v>0</v>
      </c>
      <c r="M49" s="45">
        <f t="shared" ref="M49" si="14">+I49-D49</f>
        <v>0</v>
      </c>
      <c r="N49" s="28" t="e">
        <f t="shared" si="2"/>
        <v>#DIV/0!</v>
      </c>
      <c r="O49" s="32"/>
    </row>
    <row r="50" spans="2:15" s="51" customFormat="1" ht="22.5" hidden="1" x14ac:dyDescent="0.2">
      <c r="B50" s="29" t="s">
        <v>73</v>
      </c>
      <c r="C50" s="33" t="s">
        <v>61</v>
      </c>
      <c r="D50" s="31"/>
      <c r="E50" s="29"/>
      <c r="F50" s="40"/>
      <c r="G50" s="31"/>
      <c r="H50" s="29"/>
      <c r="I50" s="31">
        <f t="shared" si="13"/>
        <v>0</v>
      </c>
      <c r="J50" s="29"/>
      <c r="K50" s="29"/>
      <c r="L50" s="45">
        <f t="shared" ref="L50" si="15">SUM(J50:K50)</f>
        <v>0</v>
      </c>
      <c r="M50" s="29"/>
      <c r="N50" s="50" t="e">
        <f t="shared" si="2"/>
        <v>#DIV/0!</v>
      </c>
      <c r="O50" s="29"/>
    </row>
    <row r="51" spans="2:15" s="38" customFormat="1" ht="22.5" x14ac:dyDescent="0.2">
      <c r="B51" s="34" t="s">
        <v>74</v>
      </c>
      <c r="C51" s="35"/>
      <c r="D51" s="36">
        <f t="shared" ref="D51:M51" si="16">+D52+D58</f>
        <v>0</v>
      </c>
      <c r="E51" s="122">
        <f t="shared" si="16"/>
        <v>41681.65</v>
      </c>
      <c r="F51" s="36">
        <f t="shared" si="16"/>
        <v>0</v>
      </c>
      <c r="G51" s="36">
        <f t="shared" si="16"/>
        <v>0</v>
      </c>
      <c r="H51" s="36">
        <f t="shared" si="16"/>
        <v>0</v>
      </c>
      <c r="I51" s="36">
        <f t="shared" si="16"/>
        <v>41681.65</v>
      </c>
      <c r="J51" s="36">
        <f t="shared" si="16"/>
        <v>41681.65</v>
      </c>
      <c r="K51" s="36">
        <f t="shared" si="16"/>
        <v>0</v>
      </c>
      <c r="L51" s="36">
        <f t="shared" si="16"/>
        <v>41681.65</v>
      </c>
      <c r="M51" s="36">
        <f t="shared" si="16"/>
        <v>26681.65</v>
      </c>
      <c r="N51" s="28" t="e">
        <f t="shared" si="2"/>
        <v>#DIV/0!</v>
      </c>
      <c r="O51" s="37"/>
    </row>
    <row r="52" spans="2:15" s="38" customFormat="1" x14ac:dyDescent="0.2">
      <c r="B52" s="34" t="s">
        <v>75</v>
      </c>
      <c r="C52" s="35"/>
      <c r="D52" s="36">
        <f>+D53</f>
        <v>0</v>
      </c>
      <c r="E52" s="122">
        <f t="shared" ref="E52:M52" si="17">+E53</f>
        <v>41681.65</v>
      </c>
      <c r="F52" s="36">
        <f>+F53</f>
        <v>0</v>
      </c>
      <c r="G52" s="36">
        <f t="shared" si="17"/>
        <v>0</v>
      </c>
      <c r="H52" s="36">
        <f>+H53</f>
        <v>0</v>
      </c>
      <c r="I52" s="36">
        <f>+I53</f>
        <v>41681.65</v>
      </c>
      <c r="J52" s="36">
        <f t="shared" si="17"/>
        <v>41681.65</v>
      </c>
      <c r="K52" s="36">
        <f t="shared" si="17"/>
        <v>0</v>
      </c>
      <c r="L52" s="36">
        <f t="shared" si="17"/>
        <v>41681.65</v>
      </c>
      <c r="M52" s="36">
        <f t="shared" si="17"/>
        <v>26681.65</v>
      </c>
      <c r="N52" s="28" t="e">
        <f t="shared" si="2"/>
        <v>#DIV/0!</v>
      </c>
      <c r="O52" s="37"/>
    </row>
    <row r="53" spans="2:15" s="38" customFormat="1" x14ac:dyDescent="0.2">
      <c r="B53" s="34" t="s">
        <v>76</v>
      </c>
      <c r="C53" s="35"/>
      <c r="D53" s="36">
        <f t="shared" ref="D53:M53" si="18">SUM(D54:D57)</f>
        <v>0</v>
      </c>
      <c r="E53" s="122">
        <f t="shared" si="18"/>
        <v>41681.65</v>
      </c>
      <c r="F53" s="36">
        <f t="shared" si="18"/>
        <v>0</v>
      </c>
      <c r="G53" s="36">
        <f t="shared" si="18"/>
        <v>0</v>
      </c>
      <c r="H53" s="36">
        <f t="shared" si="18"/>
        <v>0</v>
      </c>
      <c r="I53" s="36">
        <f t="shared" si="18"/>
        <v>41681.65</v>
      </c>
      <c r="J53" s="36">
        <f t="shared" si="18"/>
        <v>41681.65</v>
      </c>
      <c r="K53" s="36">
        <f t="shared" si="18"/>
        <v>0</v>
      </c>
      <c r="L53" s="36">
        <f t="shared" si="18"/>
        <v>41681.65</v>
      </c>
      <c r="M53" s="36">
        <f t="shared" si="18"/>
        <v>26681.65</v>
      </c>
      <c r="N53" s="28" t="e">
        <f t="shared" si="2"/>
        <v>#DIV/0!</v>
      </c>
      <c r="O53" s="37"/>
    </row>
    <row r="54" spans="2:15" s="10" customFormat="1" x14ac:dyDescent="0.2">
      <c r="B54" s="29" t="s">
        <v>77</v>
      </c>
      <c r="C54" s="33" t="s">
        <v>78</v>
      </c>
      <c r="D54" s="39">
        <v>0</v>
      </c>
      <c r="E54" s="39">
        <f>26227.11</f>
        <v>26227.11</v>
      </c>
      <c r="F54" s="39">
        <v>0</v>
      </c>
      <c r="G54" s="39">
        <v>0</v>
      </c>
      <c r="H54" s="39">
        <v>0</v>
      </c>
      <c r="I54" s="39">
        <f t="shared" si="13"/>
        <v>26227.11</v>
      </c>
      <c r="J54" s="39">
        <f>+I54</f>
        <v>26227.11</v>
      </c>
      <c r="K54" s="32"/>
      <c r="L54" s="40">
        <f t="shared" ref="L54:L55" si="19">SUM(J54:K54)</f>
        <v>26227.11</v>
      </c>
      <c r="M54" s="45">
        <f t="shared" ref="M54:M55" si="20">+I54-D54</f>
        <v>26227.11</v>
      </c>
      <c r="N54" s="52" t="e">
        <f t="shared" si="2"/>
        <v>#DIV/0!</v>
      </c>
      <c r="O54" s="32"/>
    </row>
    <row r="55" spans="2:15" s="10" customFormat="1" x14ac:dyDescent="0.2">
      <c r="B55" s="29" t="s">
        <v>79</v>
      </c>
      <c r="C55" s="33" t="s">
        <v>80</v>
      </c>
      <c r="D55" s="31">
        <v>0</v>
      </c>
      <c r="E55" s="39">
        <f>454.54</f>
        <v>454.54</v>
      </c>
      <c r="F55" s="31">
        <v>0</v>
      </c>
      <c r="G55" s="31">
        <v>0</v>
      </c>
      <c r="H55" s="31">
        <v>0</v>
      </c>
      <c r="I55" s="31">
        <f t="shared" si="13"/>
        <v>454.54</v>
      </c>
      <c r="J55" s="39">
        <f t="shared" ref="J55:J57" si="21">+I55</f>
        <v>454.54</v>
      </c>
      <c r="K55" s="32"/>
      <c r="L55" s="40">
        <f t="shared" si="19"/>
        <v>454.54</v>
      </c>
      <c r="M55" s="45">
        <f t="shared" si="20"/>
        <v>454.54</v>
      </c>
      <c r="N55" s="28" t="e">
        <f t="shared" si="2"/>
        <v>#DIV/0!</v>
      </c>
      <c r="O55" s="32"/>
    </row>
    <row r="56" spans="2:15" s="10" customFormat="1" x14ac:dyDescent="0.2">
      <c r="B56" s="29" t="s">
        <v>83</v>
      </c>
      <c r="C56" s="33"/>
      <c r="D56" s="31">
        <v>0</v>
      </c>
      <c r="E56" s="31">
        <f>1000+1000+1000+12000</f>
        <v>15000</v>
      </c>
      <c r="F56" s="31">
        <v>0</v>
      </c>
      <c r="G56" s="31">
        <v>0</v>
      </c>
      <c r="H56" s="31">
        <v>0</v>
      </c>
      <c r="I56" s="31">
        <f t="shared" ref="I56:I58" si="22">SUM(E56:H56)</f>
        <v>15000</v>
      </c>
      <c r="J56" s="39">
        <f t="shared" si="21"/>
        <v>15000</v>
      </c>
      <c r="K56" s="32"/>
      <c r="L56" s="40">
        <f t="shared" ref="L56:L57" si="23">SUM(J56:K56)</f>
        <v>15000</v>
      </c>
      <c r="M56" s="32"/>
      <c r="N56" s="28" t="e">
        <f t="shared" si="2"/>
        <v>#DIV/0!</v>
      </c>
      <c r="O56" s="32"/>
    </row>
    <row r="57" spans="2:15" s="10" customFormat="1" x14ac:dyDescent="0.2">
      <c r="B57" s="32"/>
      <c r="C57" s="33"/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f t="shared" si="22"/>
        <v>0</v>
      </c>
      <c r="J57" s="39">
        <f t="shared" si="21"/>
        <v>0</v>
      </c>
      <c r="K57" s="32"/>
      <c r="L57" s="40">
        <f t="shared" si="23"/>
        <v>0</v>
      </c>
      <c r="M57" s="32"/>
      <c r="N57" s="28" t="e">
        <f t="shared" si="2"/>
        <v>#DIV/0!</v>
      </c>
      <c r="O57" s="32"/>
    </row>
    <row r="58" spans="2:15" s="38" customFormat="1" x14ac:dyDescent="0.2">
      <c r="B58" s="34" t="s">
        <v>84</v>
      </c>
      <c r="C58" s="35"/>
      <c r="D58" s="36">
        <f>SUM(D59:D64)</f>
        <v>0</v>
      </c>
      <c r="E58" s="36">
        <f t="shared" ref="E58:M58" si="24">SUM(E59:E64)</f>
        <v>0</v>
      </c>
      <c r="F58" s="147">
        <v>0</v>
      </c>
      <c r="G58" s="36">
        <f t="shared" si="24"/>
        <v>0</v>
      </c>
      <c r="H58" s="36">
        <f t="shared" si="24"/>
        <v>0</v>
      </c>
      <c r="I58" s="31">
        <f t="shared" si="22"/>
        <v>0</v>
      </c>
      <c r="J58" s="36">
        <f t="shared" si="24"/>
        <v>0</v>
      </c>
      <c r="K58" s="36">
        <f t="shared" si="24"/>
        <v>0</v>
      </c>
      <c r="L58" s="36">
        <f t="shared" si="24"/>
        <v>0</v>
      </c>
      <c r="M58" s="36">
        <f t="shared" si="24"/>
        <v>0</v>
      </c>
      <c r="N58" s="28" t="e">
        <f t="shared" si="2"/>
        <v>#DIV/0!</v>
      </c>
      <c r="O58" s="37"/>
    </row>
    <row r="59" spans="2:15" s="10" customFormat="1" ht="22.5" x14ac:dyDescent="0.2">
      <c r="B59" s="49" t="s">
        <v>71</v>
      </c>
      <c r="C59" s="33"/>
      <c r="D59" s="31"/>
      <c r="E59" s="32"/>
      <c r="F59" s="32"/>
      <c r="G59" s="32"/>
      <c r="H59" s="32"/>
      <c r="I59" s="31"/>
      <c r="J59" s="32"/>
      <c r="K59" s="32"/>
      <c r="L59" s="32"/>
      <c r="M59" s="32"/>
      <c r="N59" s="28" t="e">
        <f t="shared" si="2"/>
        <v>#DIV/0!</v>
      </c>
      <c r="O59" s="32"/>
    </row>
    <row r="60" spans="2:15" s="10" customFormat="1" x14ac:dyDescent="0.2">
      <c r="B60" s="29" t="s">
        <v>85</v>
      </c>
      <c r="C60" s="33"/>
      <c r="D60" s="31"/>
      <c r="E60" s="32"/>
      <c r="F60" s="32"/>
      <c r="G60" s="32"/>
      <c r="H60" s="32"/>
      <c r="I60" s="31">
        <f t="shared" si="13"/>
        <v>0</v>
      </c>
      <c r="J60" s="32"/>
      <c r="K60" s="32"/>
      <c r="L60" s="32"/>
      <c r="M60" s="32"/>
      <c r="N60" s="28" t="e">
        <f t="shared" si="2"/>
        <v>#DIV/0!</v>
      </c>
      <c r="O60" s="32"/>
    </row>
    <row r="61" spans="2:15" s="10" customFormat="1" hidden="1" x14ac:dyDescent="0.2">
      <c r="B61" s="29" t="s">
        <v>81</v>
      </c>
      <c r="C61" s="33"/>
      <c r="D61" s="31"/>
      <c r="E61" s="32"/>
      <c r="F61" s="32"/>
      <c r="G61" s="32"/>
      <c r="H61" s="32"/>
      <c r="I61" s="31">
        <f t="shared" si="13"/>
        <v>0</v>
      </c>
      <c r="J61" s="32"/>
      <c r="K61" s="32"/>
      <c r="L61" s="32"/>
      <c r="M61" s="32"/>
      <c r="N61" s="28" t="e">
        <f t="shared" si="2"/>
        <v>#DIV/0!</v>
      </c>
      <c r="O61" s="32"/>
    </row>
    <row r="62" spans="2:15" s="10" customFormat="1" hidden="1" x14ac:dyDescent="0.2">
      <c r="B62" s="29" t="s">
        <v>82</v>
      </c>
      <c r="C62" s="33"/>
      <c r="D62" s="31"/>
      <c r="E62" s="32"/>
      <c r="F62" s="32"/>
      <c r="G62" s="32"/>
      <c r="H62" s="32"/>
      <c r="I62" s="31">
        <f t="shared" si="13"/>
        <v>0</v>
      </c>
      <c r="J62" s="32"/>
      <c r="K62" s="32"/>
      <c r="L62" s="32"/>
      <c r="M62" s="32"/>
      <c r="N62" s="28" t="e">
        <f t="shared" si="2"/>
        <v>#DIV/0!</v>
      </c>
      <c r="O62" s="32"/>
    </row>
    <row r="63" spans="2:15" s="10" customFormat="1" hidden="1" x14ac:dyDescent="0.2">
      <c r="B63" s="29" t="s">
        <v>83</v>
      </c>
      <c r="C63" s="33"/>
      <c r="D63" s="31"/>
      <c r="E63" s="32"/>
      <c r="F63" s="32"/>
      <c r="G63" s="32"/>
      <c r="H63" s="32"/>
      <c r="I63" s="31">
        <f t="shared" si="13"/>
        <v>0</v>
      </c>
      <c r="J63" s="32"/>
      <c r="K63" s="32"/>
      <c r="L63" s="32"/>
      <c r="M63" s="32"/>
      <c r="N63" s="28" t="e">
        <f t="shared" si="2"/>
        <v>#DIV/0!</v>
      </c>
      <c r="O63" s="32"/>
    </row>
    <row r="64" spans="2:15" s="51" customFormat="1" ht="5.25" customHeight="1" x14ac:dyDescent="0.2">
      <c r="B64" s="29"/>
      <c r="C64" s="33"/>
      <c r="D64" s="31"/>
      <c r="E64" s="29"/>
      <c r="F64" s="29"/>
      <c r="G64" s="31"/>
      <c r="H64" s="29"/>
      <c r="I64" s="31">
        <f t="shared" si="13"/>
        <v>0</v>
      </c>
      <c r="J64" s="29"/>
      <c r="K64" s="29"/>
      <c r="L64" s="29"/>
      <c r="M64" s="29"/>
      <c r="N64" s="50" t="e">
        <f t="shared" si="2"/>
        <v>#DIV/0!</v>
      </c>
      <c r="O64" s="29"/>
    </row>
    <row r="65" spans="2:15" s="10" customFormat="1" x14ac:dyDescent="0.2">
      <c r="B65" s="53" t="s">
        <v>86</v>
      </c>
      <c r="C65" s="54"/>
      <c r="D65" s="55">
        <f>+D15+D51</f>
        <v>3277000</v>
      </c>
      <c r="E65" s="55">
        <f t="shared" ref="E65:M65" si="25">+E15+E51+E39</f>
        <v>4058403.87</v>
      </c>
      <c r="F65" s="55">
        <f t="shared" si="25"/>
        <v>0</v>
      </c>
      <c r="G65" s="55">
        <f t="shared" si="25"/>
        <v>0</v>
      </c>
      <c r="H65" s="55">
        <f t="shared" si="25"/>
        <v>0</v>
      </c>
      <c r="I65" s="55">
        <f t="shared" si="25"/>
        <v>4058403.87</v>
      </c>
      <c r="J65" s="55">
        <f t="shared" si="25"/>
        <v>4034741.55</v>
      </c>
      <c r="K65" s="55">
        <f t="shared" si="25"/>
        <v>0</v>
      </c>
      <c r="L65" s="55">
        <f t="shared" si="25"/>
        <v>4034741.55</v>
      </c>
      <c r="M65" s="55">
        <f t="shared" si="25"/>
        <v>886741.55</v>
      </c>
      <c r="N65" s="56"/>
      <c r="O65" s="57"/>
    </row>
    <row r="66" spans="2:15" s="10" customFormat="1" hidden="1" x14ac:dyDescent="0.2">
      <c r="B66" s="58" t="s">
        <v>87</v>
      </c>
      <c r="C66" s="59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1"/>
      <c r="O66" s="62"/>
    </row>
    <row r="67" spans="2:15" s="27" customFormat="1" hidden="1" x14ac:dyDescent="0.2">
      <c r="B67" s="22" t="s">
        <v>30</v>
      </c>
      <c r="C67" s="23"/>
      <c r="D67" s="24"/>
      <c r="E67" s="25"/>
      <c r="F67" s="25"/>
      <c r="G67" s="25"/>
      <c r="H67" s="25"/>
      <c r="I67" s="24"/>
      <c r="J67" s="25"/>
      <c r="K67" s="25"/>
      <c r="L67" s="25"/>
      <c r="M67" s="25"/>
      <c r="N67" s="26"/>
      <c r="O67" s="25"/>
    </row>
    <row r="68" spans="2:15" s="27" customFormat="1" hidden="1" x14ac:dyDescent="0.2">
      <c r="B68" s="22" t="s">
        <v>31</v>
      </c>
      <c r="C68" s="23"/>
      <c r="D68" s="24">
        <f>+D69</f>
        <v>0</v>
      </c>
      <c r="E68" s="24">
        <f t="shared" ref="E68:M68" si="26">+E69</f>
        <v>0</v>
      </c>
      <c r="F68" s="24">
        <f t="shared" si="26"/>
        <v>0</v>
      </c>
      <c r="G68" s="24">
        <f t="shared" si="26"/>
        <v>0</v>
      </c>
      <c r="H68" s="24">
        <f t="shared" si="26"/>
        <v>0</v>
      </c>
      <c r="I68" s="24">
        <f t="shared" si="26"/>
        <v>0</v>
      </c>
      <c r="J68" s="24">
        <f t="shared" si="26"/>
        <v>0</v>
      </c>
      <c r="K68" s="24">
        <f t="shared" si="26"/>
        <v>0</v>
      </c>
      <c r="L68" s="24">
        <f t="shared" si="26"/>
        <v>0</v>
      </c>
      <c r="M68" s="24">
        <f t="shared" si="26"/>
        <v>0</v>
      </c>
      <c r="N68" s="26" t="e">
        <f>+M68/D68</f>
        <v>#DIV/0!</v>
      </c>
      <c r="O68" s="25"/>
    </row>
    <row r="69" spans="2:15" s="27" customFormat="1" hidden="1" x14ac:dyDescent="0.2">
      <c r="B69" s="22" t="s">
        <v>32</v>
      </c>
      <c r="C69" s="23"/>
      <c r="D69" s="24">
        <f>+D70+D77</f>
        <v>0</v>
      </c>
      <c r="E69" s="24">
        <f t="shared" ref="E69:M69" si="27">+E70+E77</f>
        <v>0</v>
      </c>
      <c r="F69" s="24">
        <f t="shared" si="27"/>
        <v>0</v>
      </c>
      <c r="G69" s="24">
        <f t="shared" si="27"/>
        <v>0</v>
      </c>
      <c r="H69" s="24">
        <f t="shared" si="27"/>
        <v>0</v>
      </c>
      <c r="I69" s="24">
        <f t="shared" si="27"/>
        <v>0</v>
      </c>
      <c r="J69" s="24">
        <f t="shared" si="27"/>
        <v>0</v>
      </c>
      <c r="K69" s="24">
        <f t="shared" si="27"/>
        <v>0</v>
      </c>
      <c r="L69" s="24">
        <f t="shared" si="27"/>
        <v>0</v>
      </c>
      <c r="M69" s="24">
        <f t="shared" si="27"/>
        <v>0</v>
      </c>
      <c r="N69" s="26" t="e">
        <f t="shared" ref="N69:N115" si="28">+M69/D69</f>
        <v>#DIV/0!</v>
      </c>
      <c r="O69" s="25"/>
    </row>
    <row r="70" spans="2:15" s="27" customFormat="1" hidden="1" x14ac:dyDescent="0.2">
      <c r="B70" s="22" t="s">
        <v>33</v>
      </c>
      <c r="C70" s="23"/>
      <c r="D70" s="24">
        <f>SUM(D71:D76)</f>
        <v>0</v>
      </c>
      <c r="E70" s="24">
        <f t="shared" ref="E70:M70" si="29">SUM(E71:E76)</f>
        <v>0</v>
      </c>
      <c r="F70" s="24">
        <f t="shared" si="29"/>
        <v>0</v>
      </c>
      <c r="G70" s="24">
        <f t="shared" si="29"/>
        <v>0</v>
      </c>
      <c r="H70" s="24">
        <f t="shared" si="29"/>
        <v>0</v>
      </c>
      <c r="I70" s="24">
        <f t="shared" si="29"/>
        <v>0</v>
      </c>
      <c r="J70" s="24">
        <f t="shared" si="29"/>
        <v>0</v>
      </c>
      <c r="K70" s="24">
        <f t="shared" si="29"/>
        <v>0</v>
      </c>
      <c r="L70" s="24">
        <f t="shared" si="29"/>
        <v>0</v>
      </c>
      <c r="M70" s="24">
        <f t="shared" si="29"/>
        <v>0</v>
      </c>
      <c r="N70" s="28" t="e">
        <f t="shared" si="28"/>
        <v>#DIV/0!</v>
      </c>
      <c r="O70" s="25"/>
    </row>
    <row r="71" spans="2:15" s="10" customFormat="1" hidden="1" x14ac:dyDescent="0.2">
      <c r="B71" s="29" t="s">
        <v>34</v>
      </c>
      <c r="C71" s="30">
        <v>4010101001</v>
      </c>
      <c r="D71" s="31"/>
      <c r="E71" s="32"/>
      <c r="F71" s="32"/>
      <c r="G71" s="32"/>
      <c r="H71" s="32"/>
      <c r="I71" s="31">
        <f t="shared" ref="I71:I88" si="30">SUM(E71:H71)</f>
        <v>0</v>
      </c>
      <c r="J71" s="32"/>
      <c r="K71" s="32"/>
      <c r="L71" s="32"/>
      <c r="M71" s="32"/>
      <c r="N71" s="28" t="e">
        <f t="shared" si="28"/>
        <v>#DIV/0!</v>
      </c>
      <c r="O71" s="32"/>
    </row>
    <row r="72" spans="2:15" s="10" customFormat="1" hidden="1" x14ac:dyDescent="0.2">
      <c r="B72" s="29" t="s">
        <v>35</v>
      </c>
      <c r="C72" s="30">
        <v>4010303001</v>
      </c>
      <c r="D72" s="31"/>
      <c r="E72" s="32"/>
      <c r="F72" s="32"/>
      <c r="G72" s="32"/>
      <c r="H72" s="32"/>
      <c r="I72" s="31">
        <f t="shared" si="30"/>
        <v>0</v>
      </c>
      <c r="J72" s="32"/>
      <c r="K72" s="32"/>
      <c r="L72" s="32"/>
      <c r="M72" s="32"/>
      <c r="N72" s="28" t="e">
        <f t="shared" si="28"/>
        <v>#DIV/0!</v>
      </c>
      <c r="O72" s="32"/>
    </row>
    <row r="73" spans="2:15" s="10" customFormat="1" hidden="1" x14ac:dyDescent="0.2">
      <c r="B73" s="29" t="s">
        <v>36</v>
      </c>
      <c r="C73" s="30">
        <v>4010303002</v>
      </c>
      <c r="D73" s="31"/>
      <c r="E73" s="32"/>
      <c r="F73" s="32"/>
      <c r="G73" s="32"/>
      <c r="H73" s="32"/>
      <c r="I73" s="31">
        <f t="shared" si="30"/>
        <v>0</v>
      </c>
      <c r="J73" s="32"/>
      <c r="K73" s="32"/>
      <c r="L73" s="32"/>
      <c r="M73" s="32"/>
      <c r="N73" s="28" t="e">
        <f t="shared" si="28"/>
        <v>#DIV/0!</v>
      </c>
      <c r="O73" s="32"/>
    </row>
    <row r="74" spans="2:15" s="10" customFormat="1" hidden="1" x14ac:dyDescent="0.2">
      <c r="B74" s="29" t="s">
        <v>37</v>
      </c>
      <c r="C74" s="30">
        <v>4010104000</v>
      </c>
      <c r="D74" s="31"/>
      <c r="E74" s="32"/>
      <c r="F74" s="32"/>
      <c r="G74" s="32"/>
      <c r="H74" s="32"/>
      <c r="I74" s="31">
        <f t="shared" si="30"/>
        <v>0</v>
      </c>
      <c r="J74" s="32"/>
      <c r="K74" s="32"/>
      <c r="L74" s="32"/>
      <c r="M74" s="32"/>
      <c r="N74" s="28" t="e">
        <f t="shared" si="28"/>
        <v>#DIV/0!</v>
      </c>
      <c r="O74" s="32"/>
    </row>
    <row r="75" spans="2:15" s="10" customFormat="1" hidden="1" x14ac:dyDescent="0.2">
      <c r="B75" s="29" t="s">
        <v>38</v>
      </c>
      <c r="C75" s="33"/>
      <c r="D75" s="31"/>
      <c r="E75" s="32"/>
      <c r="F75" s="32"/>
      <c r="G75" s="32"/>
      <c r="H75" s="32"/>
      <c r="I75" s="31">
        <f t="shared" si="30"/>
        <v>0</v>
      </c>
      <c r="J75" s="32"/>
      <c r="K75" s="32"/>
      <c r="L75" s="32"/>
      <c r="M75" s="32"/>
      <c r="N75" s="28" t="e">
        <f t="shared" si="28"/>
        <v>#DIV/0!</v>
      </c>
      <c r="O75" s="32"/>
    </row>
    <row r="76" spans="2:15" s="10" customFormat="1" hidden="1" x14ac:dyDescent="0.2">
      <c r="B76" s="29" t="s">
        <v>39</v>
      </c>
      <c r="C76" s="33" t="s">
        <v>40</v>
      </c>
      <c r="D76" s="31"/>
      <c r="E76" s="32"/>
      <c r="F76" s="32"/>
      <c r="G76" s="32"/>
      <c r="H76" s="32"/>
      <c r="I76" s="31">
        <f t="shared" si="30"/>
        <v>0</v>
      </c>
      <c r="J76" s="32"/>
      <c r="K76" s="32"/>
      <c r="L76" s="40">
        <f>SUM(J76:K76)</f>
        <v>0</v>
      </c>
      <c r="M76" s="45">
        <f t="shared" ref="M76:M86" si="31">+I76-D76</f>
        <v>0</v>
      </c>
      <c r="N76" s="28" t="e">
        <f t="shared" si="28"/>
        <v>#DIV/0!</v>
      </c>
      <c r="O76" s="32"/>
    </row>
    <row r="77" spans="2:15" s="38" customFormat="1" hidden="1" x14ac:dyDescent="0.2">
      <c r="B77" s="34" t="s">
        <v>41</v>
      </c>
      <c r="C77" s="35"/>
      <c r="D77" s="36">
        <f>SUM(D78:D88)</f>
        <v>0</v>
      </c>
      <c r="E77" s="36">
        <f t="shared" ref="E77:H77" si="32">SUM(E78:E88)</f>
        <v>0</v>
      </c>
      <c r="F77" s="36">
        <f t="shared" si="32"/>
        <v>0</v>
      </c>
      <c r="G77" s="36">
        <f t="shared" si="32"/>
        <v>0</v>
      </c>
      <c r="H77" s="36">
        <f t="shared" si="32"/>
        <v>0</v>
      </c>
      <c r="I77" s="36">
        <f t="shared" si="30"/>
        <v>0</v>
      </c>
      <c r="J77" s="36">
        <f t="shared" ref="J77:M77" si="33">SUM(J78:J88)</f>
        <v>0</v>
      </c>
      <c r="K77" s="36">
        <f t="shared" si="33"/>
        <v>0</v>
      </c>
      <c r="L77" s="36">
        <f t="shared" si="33"/>
        <v>0</v>
      </c>
      <c r="M77" s="36">
        <f t="shared" si="33"/>
        <v>0</v>
      </c>
      <c r="N77" s="26" t="e">
        <f t="shared" si="28"/>
        <v>#DIV/0!</v>
      </c>
      <c r="O77" s="37"/>
    </row>
    <row r="78" spans="2:15" s="10" customFormat="1" hidden="1" x14ac:dyDescent="0.2">
      <c r="B78" s="29" t="s">
        <v>42</v>
      </c>
      <c r="C78" s="33" t="s">
        <v>43</v>
      </c>
      <c r="D78" s="31"/>
      <c r="E78" s="31"/>
      <c r="F78" s="31"/>
      <c r="G78" s="31"/>
      <c r="H78" s="31"/>
      <c r="I78" s="31">
        <f t="shared" si="30"/>
        <v>0</v>
      </c>
      <c r="J78" s="40">
        <f>+I78</f>
        <v>0</v>
      </c>
      <c r="K78" s="29"/>
      <c r="L78" s="40">
        <f t="shared" ref="L78:L88" si="34">SUM(J78:K78)</f>
        <v>0</v>
      </c>
      <c r="M78" s="45">
        <f t="shared" si="31"/>
        <v>0</v>
      </c>
      <c r="N78" s="26" t="e">
        <f t="shared" si="28"/>
        <v>#DIV/0!</v>
      </c>
      <c r="O78" s="32"/>
    </row>
    <row r="79" spans="2:15" s="10" customFormat="1" hidden="1" x14ac:dyDescent="0.2">
      <c r="B79" s="29" t="s">
        <v>44</v>
      </c>
      <c r="C79" s="33" t="s">
        <v>45</v>
      </c>
      <c r="D79" s="31"/>
      <c r="E79" s="31"/>
      <c r="F79" s="31"/>
      <c r="G79" s="31"/>
      <c r="H79" s="31"/>
      <c r="I79" s="31">
        <f t="shared" si="30"/>
        <v>0</v>
      </c>
      <c r="J79" s="40">
        <f t="shared" ref="J79:J86" si="35">+I79</f>
        <v>0</v>
      </c>
      <c r="K79" s="29"/>
      <c r="L79" s="40">
        <f t="shared" si="34"/>
        <v>0</v>
      </c>
      <c r="M79" s="45">
        <f t="shared" si="31"/>
        <v>0</v>
      </c>
      <c r="N79" s="26" t="e">
        <f t="shared" si="28"/>
        <v>#DIV/0!</v>
      </c>
      <c r="O79" s="32"/>
    </row>
    <row r="80" spans="2:15" s="10" customFormat="1" hidden="1" x14ac:dyDescent="0.2">
      <c r="B80" s="29" t="s">
        <v>46</v>
      </c>
      <c r="C80" s="33" t="s">
        <v>47</v>
      </c>
      <c r="D80" s="31"/>
      <c r="E80" s="31"/>
      <c r="F80" s="31"/>
      <c r="G80" s="31"/>
      <c r="H80" s="31"/>
      <c r="I80" s="31">
        <f t="shared" si="30"/>
        <v>0</v>
      </c>
      <c r="J80" s="40">
        <f t="shared" si="35"/>
        <v>0</v>
      </c>
      <c r="K80" s="29"/>
      <c r="L80" s="40">
        <f t="shared" si="34"/>
        <v>0</v>
      </c>
      <c r="M80" s="45">
        <f t="shared" si="31"/>
        <v>0</v>
      </c>
      <c r="N80" s="26" t="e">
        <f t="shared" si="28"/>
        <v>#DIV/0!</v>
      </c>
      <c r="O80" s="32"/>
    </row>
    <row r="81" spans="2:15" s="10" customFormat="1" hidden="1" x14ac:dyDescent="0.2">
      <c r="B81" s="29" t="s">
        <v>48</v>
      </c>
      <c r="C81" s="33" t="s">
        <v>49</v>
      </c>
      <c r="D81" s="31"/>
      <c r="E81" s="31"/>
      <c r="F81" s="31"/>
      <c r="G81" s="31"/>
      <c r="H81" s="31"/>
      <c r="I81" s="31">
        <f t="shared" si="30"/>
        <v>0</v>
      </c>
      <c r="J81" s="40">
        <f t="shared" si="35"/>
        <v>0</v>
      </c>
      <c r="K81" s="29"/>
      <c r="L81" s="40">
        <f t="shared" si="34"/>
        <v>0</v>
      </c>
      <c r="M81" s="45">
        <f t="shared" si="31"/>
        <v>0</v>
      </c>
      <c r="N81" s="26" t="e">
        <f t="shared" si="28"/>
        <v>#DIV/0!</v>
      </c>
      <c r="O81" s="32"/>
    </row>
    <row r="82" spans="2:15" s="10" customFormat="1" hidden="1" x14ac:dyDescent="0.2">
      <c r="B82" s="29" t="s">
        <v>50</v>
      </c>
      <c r="C82" s="33" t="s">
        <v>51</v>
      </c>
      <c r="D82" s="31"/>
      <c r="E82" s="31"/>
      <c r="F82" s="31"/>
      <c r="G82" s="31"/>
      <c r="H82" s="31"/>
      <c r="I82" s="31">
        <f t="shared" si="30"/>
        <v>0</v>
      </c>
      <c r="J82" s="40">
        <f t="shared" si="35"/>
        <v>0</v>
      </c>
      <c r="K82" s="29"/>
      <c r="L82" s="40">
        <f t="shared" si="34"/>
        <v>0</v>
      </c>
      <c r="M82" s="45">
        <f t="shared" si="31"/>
        <v>0</v>
      </c>
      <c r="N82" s="26" t="e">
        <f t="shared" si="28"/>
        <v>#DIV/0!</v>
      </c>
      <c r="O82" s="32"/>
    </row>
    <row r="83" spans="2:15" s="10" customFormat="1" hidden="1" x14ac:dyDescent="0.2">
      <c r="B83" s="29" t="s">
        <v>52</v>
      </c>
      <c r="C83" s="33" t="s">
        <v>53</v>
      </c>
      <c r="D83" s="31"/>
      <c r="E83" s="31"/>
      <c r="F83" s="31"/>
      <c r="G83" s="31"/>
      <c r="H83" s="31"/>
      <c r="I83" s="31">
        <f t="shared" si="30"/>
        <v>0</v>
      </c>
      <c r="J83" s="40">
        <f t="shared" si="35"/>
        <v>0</v>
      </c>
      <c r="K83" s="29"/>
      <c r="L83" s="40">
        <f t="shared" si="34"/>
        <v>0</v>
      </c>
      <c r="M83" s="45">
        <f t="shared" si="31"/>
        <v>0</v>
      </c>
      <c r="N83" s="26" t="e">
        <f t="shared" si="28"/>
        <v>#DIV/0!</v>
      </c>
      <c r="O83" s="32"/>
    </row>
    <row r="84" spans="2:15" s="10" customFormat="1" hidden="1" x14ac:dyDescent="0.2">
      <c r="B84" s="29" t="s">
        <v>54</v>
      </c>
      <c r="C84" s="33" t="s">
        <v>55</v>
      </c>
      <c r="D84" s="31"/>
      <c r="E84" s="31"/>
      <c r="F84" s="31"/>
      <c r="G84" s="31"/>
      <c r="H84" s="31"/>
      <c r="I84" s="31">
        <f t="shared" si="30"/>
        <v>0</v>
      </c>
      <c r="J84" s="40">
        <f t="shared" si="35"/>
        <v>0</v>
      </c>
      <c r="K84" s="29"/>
      <c r="L84" s="40">
        <f t="shared" si="34"/>
        <v>0</v>
      </c>
      <c r="M84" s="45">
        <f t="shared" si="31"/>
        <v>0</v>
      </c>
      <c r="N84" s="26" t="e">
        <f t="shared" si="28"/>
        <v>#DIV/0!</v>
      </c>
      <c r="O84" s="32"/>
    </row>
    <row r="85" spans="2:15" s="10" customFormat="1" hidden="1" x14ac:dyDescent="0.2">
      <c r="B85" s="29" t="s">
        <v>56</v>
      </c>
      <c r="C85" s="33" t="s">
        <v>57</v>
      </c>
      <c r="D85" s="31"/>
      <c r="E85" s="31"/>
      <c r="F85" s="31"/>
      <c r="G85" s="31"/>
      <c r="H85" s="31"/>
      <c r="I85" s="31">
        <f t="shared" si="30"/>
        <v>0</v>
      </c>
      <c r="J85" s="40">
        <f t="shared" si="35"/>
        <v>0</v>
      </c>
      <c r="K85" s="40"/>
      <c r="L85" s="40">
        <f t="shared" si="34"/>
        <v>0</v>
      </c>
      <c r="M85" s="45">
        <f t="shared" si="31"/>
        <v>0</v>
      </c>
      <c r="N85" s="26" t="e">
        <f t="shared" si="28"/>
        <v>#DIV/0!</v>
      </c>
      <c r="O85" s="32"/>
    </row>
    <row r="86" spans="2:15" s="10" customFormat="1" hidden="1" x14ac:dyDescent="0.2">
      <c r="B86" s="29" t="s">
        <v>58</v>
      </c>
      <c r="C86" s="33" t="s">
        <v>59</v>
      </c>
      <c r="D86" s="31"/>
      <c r="E86" s="31"/>
      <c r="F86" s="31"/>
      <c r="G86" s="31"/>
      <c r="H86" s="31"/>
      <c r="I86" s="31">
        <f t="shared" si="30"/>
        <v>0</v>
      </c>
      <c r="J86" s="40">
        <f t="shared" si="35"/>
        <v>0</v>
      </c>
      <c r="K86" s="40"/>
      <c r="L86" s="40">
        <f t="shared" si="34"/>
        <v>0</v>
      </c>
      <c r="M86" s="45">
        <f t="shared" si="31"/>
        <v>0</v>
      </c>
      <c r="N86" s="26" t="e">
        <f t="shared" si="28"/>
        <v>#DIV/0!</v>
      </c>
      <c r="O86" s="32"/>
    </row>
    <row r="87" spans="2:15" s="10" customFormat="1" hidden="1" x14ac:dyDescent="0.2">
      <c r="B87" s="29" t="s">
        <v>60</v>
      </c>
      <c r="C87" s="33" t="s">
        <v>61</v>
      </c>
      <c r="D87" s="31"/>
      <c r="E87" s="31"/>
      <c r="F87" s="31"/>
      <c r="G87" s="31"/>
      <c r="H87" s="31"/>
      <c r="I87" s="31">
        <f t="shared" si="30"/>
        <v>0</v>
      </c>
      <c r="J87" s="29"/>
      <c r="K87" s="29"/>
      <c r="L87" s="40">
        <f t="shared" si="34"/>
        <v>0</v>
      </c>
      <c r="M87" s="29"/>
      <c r="N87" s="28" t="e">
        <f t="shared" si="28"/>
        <v>#DIV/0!</v>
      </c>
      <c r="O87" s="32"/>
    </row>
    <row r="88" spans="2:15" s="48" customFormat="1" ht="33.75" hidden="1" x14ac:dyDescent="0.2">
      <c r="B88" s="41" t="s">
        <v>62</v>
      </c>
      <c r="C88" s="42" t="s">
        <v>63</v>
      </c>
      <c r="D88" s="43"/>
      <c r="E88" s="43"/>
      <c r="F88" s="43"/>
      <c r="G88" s="43"/>
      <c r="H88" s="43"/>
      <c r="I88" s="43">
        <f t="shared" si="30"/>
        <v>0</v>
      </c>
      <c r="J88" s="41"/>
      <c r="K88" s="41"/>
      <c r="L88" s="45">
        <f t="shared" si="34"/>
        <v>0</v>
      </c>
      <c r="M88" s="41"/>
      <c r="N88" s="46" t="e">
        <f t="shared" si="28"/>
        <v>#DIV/0!</v>
      </c>
      <c r="O88" s="47"/>
    </row>
    <row r="89" spans="2:15" s="38" customFormat="1" hidden="1" x14ac:dyDescent="0.2">
      <c r="B89" s="34" t="s">
        <v>64</v>
      </c>
      <c r="C89" s="35"/>
      <c r="D89" s="36">
        <f>+D90+D97</f>
        <v>0</v>
      </c>
      <c r="E89" s="36">
        <f t="shared" ref="E89:I89" si="36">+E90+E97</f>
        <v>0</v>
      </c>
      <c r="F89" s="36">
        <f t="shared" si="36"/>
        <v>0</v>
      </c>
      <c r="G89" s="36">
        <f t="shared" si="36"/>
        <v>0</v>
      </c>
      <c r="H89" s="36">
        <f t="shared" si="36"/>
        <v>0</v>
      </c>
      <c r="I89" s="36">
        <f t="shared" si="36"/>
        <v>0</v>
      </c>
      <c r="J89" s="36" t="s">
        <v>88</v>
      </c>
      <c r="K89" s="36">
        <f t="shared" ref="K89:M89" si="37">+K90+K97</f>
        <v>0</v>
      </c>
      <c r="L89" s="36">
        <f t="shared" si="37"/>
        <v>0</v>
      </c>
      <c r="M89" s="36">
        <f t="shared" si="37"/>
        <v>0</v>
      </c>
      <c r="N89" s="28" t="e">
        <f t="shared" si="28"/>
        <v>#DIV/0!</v>
      </c>
      <c r="O89" s="37"/>
    </row>
    <row r="90" spans="2:15" s="38" customFormat="1" hidden="1" x14ac:dyDescent="0.2">
      <c r="B90" s="34" t="s">
        <v>33</v>
      </c>
      <c r="C90" s="35"/>
      <c r="D90" s="36">
        <f>SUM(D92:D96)</f>
        <v>0</v>
      </c>
      <c r="E90" s="36">
        <f t="shared" ref="E90:M90" si="38">SUM(E92:E96)</f>
        <v>0</v>
      </c>
      <c r="F90" s="36">
        <f t="shared" si="38"/>
        <v>0</v>
      </c>
      <c r="G90" s="36">
        <f t="shared" si="38"/>
        <v>0</v>
      </c>
      <c r="H90" s="36">
        <f t="shared" si="38"/>
        <v>0</v>
      </c>
      <c r="I90" s="36">
        <f t="shared" si="38"/>
        <v>0</v>
      </c>
      <c r="J90" s="36">
        <f t="shared" si="38"/>
        <v>0</v>
      </c>
      <c r="K90" s="36">
        <f t="shared" si="38"/>
        <v>0</v>
      </c>
      <c r="L90" s="36">
        <f t="shared" si="38"/>
        <v>0</v>
      </c>
      <c r="M90" s="36">
        <f t="shared" si="38"/>
        <v>0</v>
      </c>
      <c r="N90" s="28" t="e">
        <f t="shared" si="28"/>
        <v>#DIV/0!</v>
      </c>
      <c r="O90" s="37"/>
    </row>
    <row r="91" spans="2:15" s="10" customFormat="1" ht="22.5" hidden="1" x14ac:dyDescent="0.2">
      <c r="B91" s="29" t="s">
        <v>65</v>
      </c>
      <c r="C91" s="33"/>
      <c r="D91" s="31"/>
      <c r="E91" s="29"/>
      <c r="F91" s="29"/>
      <c r="G91" s="29"/>
      <c r="H91" s="29"/>
      <c r="I91" s="31">
        <f t="shared" ref="I91:I96" si="39">SUM(E91:H91)</f>
        <v>0</v>
      </c>
      <c r="J91" s="29"/>
      <c r="K91" s="29"/>
      <c r="L91" s="29"/>
      <c r="M91" s="29"/>
      <c r="N91" s="28" t="e">
        <f t="shared" si="28"/>
        <v>#DIV/0!</v>
      </c>
      <c r="O91" s="32"/>
    </row>
    <row r="92" spans="2:15" s="10" customFormat="1" hidden="1" x14ac:dyDescent="0.2">
      <c r="B92" s="29" t="s">
        <v>34</v>
      </c>
      <c r="C92" s="30" t="s">
        <v>66</v>
      </c>
      <c r="D92" s="31"/>
      <c r="E92" s="29"/>
      <c r="F92" s="29"/>
      <c r="G92" s="29"/>
      <c r="H92" s="29"/>
      <c r="I92" s="31">
        <f t="shared" si="39"/>
        <v>0</v>
      </c>
      <c r="J92" s="29"/>
      <c r="K92" s="29"/>
      <c r="L92" s="29"/>
      <c r="M92" s="29"/>
      <c r="N92" s="28" t="e">
        <f t="shared" si="28"/>
        <v>#DIV/0!</v>
      </c>
      <c r="O92" s="32"/>
    </row>
    <row r="93" spans="2:15" s="10" customFormat="1" hidden="1" x14ac:dyDescent="0.2">
      <c r="B93" s="29" t="s">
        <v>35</v>
      </c>
      <c r="C93" s="30" t="s">
        <v>67</v>
      </c>
      <c r="D93" s="31"/>
      <c r="E93" s="29"/>
      <c r="F93" s="29"/>
      <c r="G93" s="29"/>
      <c r="H93" s="29"/>
      <c r="I93" s="31">
        <f t="shared" si="39"/>
        <v>0</v>
      </c>
      <c r="J93" s="29"/>
      <c r="K93" s="29"/>
      <c r="L93" s="29"/>
      <c r="M93" s="29"/>
      <c r="N93" s="28" t="e">
        <f t="shared" si="28"/>
        <v>#DIV/0!</v>
      </c>
      <c r="O93" s="32"/>
    </row>
    <row r="94" spans="2:15" s="10" customFormat="1" hidden="1" x14ac:dyDescent="0.2">
      <c r="B94" s="29" t="s">
        <v>36</v>
      </c>
      <c r="C94" s="30" t="s">
        <v>68</v>
      </c>
      <c r="D94" s="31"/>
      <c r="E94" s="29"/>
      <c r="F94" s="29"/>
      <c r="G94" s="29"/>
      <c r="H94" s="29"/>
      <c r="I94" s="31">
        <f t="shared" si="39"/>
        <v>0</v>
      </c>
      <c r="J94" s="29"/>
      <c r="K94" s="29"/>
      <c r="L94" s="29"/>
      <c r="M94" s="29"/>
      <c r="N94" s="28" t="e">
        <f t="shared" si="28"/>
        <v>#DIV/0!</v>
      </c>
      <c r="O94" s="32"/>
    </row>
    <row r="95" spans="2:15" s="10" customFormat="1" hidden="1" x14ac:dyDescent="0.2">
      <c r="B95" s="29" t="s">
        <v>69</v>
      </c>
      <c r="C95" s="33"/>
      <c r="D95" s="31"/>
      <c r="E95" s="29"/>
      <c r="F95" s="29"/>
      <c r="G95" s="29"/>
      <c r="H95" s="29"/>
      <c r="I95" s="31">
        <f t="shared" si="39"/>
        <v>0</v>
      </c>
      <c r="J95" s="29"/>
      <c r="K95" s="29"/>
      <c r="L95" s="29"/>
      <c r="M95" s="29"/>
      <c r="N95" s="28" t="e">
        <f t="shared" si="28"/>
        <v>#DIV/0!</v>
      </c>
      <c r="O95" s="32"/>
    </row>
    <row r="96" spans="2:15" s="10" customFormat="1" hidden="1" x14ac:dyDescent="0.2">
      <c r="B96" s="29" t="s">
        <v>70</v>
      </c>
      <c r="C96" s="33"/>
      <c r="D96" s="31"/>
      <c r="E96" s="29"/>
      <c r="F96" s="29"/>
      <c r="G96" s="29"/>
      <c r="H96" s="29"/>
      <c r="I96" s="31">
        <f t="shared" si="39"/>
        <v>0</v>
      </c>
      <c r="J96" s="29"/>
      <c r="K96" s="29"/>
      <c r="L96" s="29"/>
      <c r="M96" s="29"/>
      <c r="N96" s="28" t="e">
        <f t="shared" si="28"/>
        <v>#DIV/0!</v>
      </c>
      <c r="O96" s="32"/>
    </row>
    <row r="97" spans="2:15" s="38" customFormat="1" hidden="1" x14ac:dyDescent="0.2">
      <c r="B97" s="34" t="s">
        <v>41</v>
      </c>
      <c r="C97" s="35"/>
      <c r="D97" s="36">
        <f>SUM(D98:D99)</f>
        <v>0</v>
      </c>
      <c r="E97" s="36">
        <f t="shared" ref="E97:M97" si="40">SUM(E98:E99)</f>
        <v>0</v>
      </c>
      <c r="F97" s="36">
        <f t="shared" si="40"/>
        <v>0</v>
      </c>
      <c r="G97" s="36">
        <f t="shared" si="40"/>
        <v>0</v>
      </c>
      <c r="H97" s="36">
        <f t="shared" si="40"/>
        <v>0</v>
      </c>
      <c r="I97" s="36">
        <f t="shared" si="40"/>
        <v>0</v>
      </c>
      <c r="J97" s="36">
        <f t="shared" si="40"/>
        <v>0</v>
      </c>
      <c r="K97" s="36">
        <f t="shared" si="40"/>
        <v>0</v>
      </c>
      <c r="L97" s="36">
        <f t="shared" si="40"/>
        <v>0</v>
      </c>
      <c r="M97" s="36">
        <f t="shared" si="40"/>
        <v>0</v>
      </c>
      <c r="N97" s="28" t="e">
        <f t="shared" si="28"/>
        <v>#DIV/0!</v>
      </c>
      <c r="O97" s="37"/>
    </row>
    <row r="98" spans="2:15" s="10" customFormat="1" ht="22.5" hidden="1" x14ac:dyDescent="0.2">
      <c r="B98" s="49" t="s">
        <v>71</v>
      </c>
      <c r="C98" s="33"/>
      <c r="D98" s="31"/>
      <c r="E98" s="29"/>
      <c r="F98" s="29"/>
      <c r="G98" s="29"/>
      <c r="H98" s="29"/>
      <c r="I98" s="31"/>
      <c r="J98" s="29"/>
      <c r="K98" s="29"/>
      <c r="L98" s="29"/>
      <c r="M98" s="29"/>
      <c r="N98" s="28" t="e">
        <f t="shared" si="28"/>
        <v>#DIV/0!</v>
      </c>
      <c r="O98" s="32"/>
    </row>
    <row r="99" spans="2:15" s="10" customFormat="1" ht="22.5" hidden="1" x14ac:dyDescent="0.2">
      <c r="B99" s="29" t="s">
        <v>72</v>
      </c>
      <c r="C99" s="33" t="s">
        <v>63</v>
      </c>
      <c r="D99" s="31"/>
      <c r="E99" s="29"/>
      <c r="F99" s="29"/>
      <c r="G99" s="29"/>
      <c r="H99" s="29"/>
      <c r="I99" s="31">
        <f t="shared" ref="I99" si="41">SUM(E99:H99)</f>
        <v>0</v>
      </c>
      <c r="J99" s="29"/>
      <c r="K99" s="29"/>
      <c r="L99" s="40">
        <f>SUM(J99:K99)</f>
        <v>0</v>
      </c>
      <c r="M99" s="29"/>
      <c r="N99" s="28" t="e">
        <f t="shared" si="28"/>
        <v>#DIV/0!</v>
      </c>
      <c r="O99" s="32"/>
    </row>
    <row r="100" spans="2:15" s="38" customFormat="1" ht="22.5" hidden="1" x14ac:dyDescent="0.2">
      <c r="B100" s="34" t="s">
        <v>74</v>
      </c>
      <c r="C100" s="35"/>
      <c r="D100" s="36">
        <f>+D101+D109</f>
        <v>0</v>
      </c>
      <c r="E100" s="36">
        <f t="shared" ref="E100:M100" si="42">+E101+E109</f>
        <v>0</v>
      </c>
      <c r="F100" s="36">
        <f t="shared" si="42"/>
        <v>0</v>
      </c>
      <c r="G100" s="36">
        <f t="shared" si="42"/>
        <v>0</v>
      </c>
      <c r="H100" s="36">
        <f t="shared" si="42"/>
        <v>0</v>
      </c>
      <c r="I100" s="36">
        <f t="shared" si="42"/>
        <v>0</v>
      </c>
      <c r="J100" s="36">
        <f t="shared" si="42"/>
        <v>0</v>
      </c>
      <c r="K100" s="36">
        <f t="shared" si="42"/>
        <v>0</v>
      </c>
      <c r="L100" s="36">
        <f t="shared" si="42"/>
        <v>0</v>
      </c>
      <c r="M100" s="36">
        <f t="shared" si="42"/>
        <v>0</v>
      </c>
      <c r="N100" s="28" t="e">
        <f t="shared" si="28"/>
        <v>#DIV/0!</v>
      </c>
      <c r="O100" s="37"/>
    </row>
    <row r="101" spans="2:15" s="38" customFormat="1" hidden="1" x14ac:dyDescent="0.2">
      <c r="B101" s="34" t="s">
        <v>75</v>
      </c>
      <c r="C101" s="35"/>
      <c r="D101" s="36">
        <f>+D102</f>
        <v>0</v>
      </c>
      <c r="E101" s="36">
        <f t="shared" ref="E101:M101" si="43">+E102</f>
        <v>0</v>
      </c>
      <c r="F101" s="36">
        <f t="shared" si="43"/>
        <v>0</v>
      </c>
      <c r="G101" s="36">
        <f t="shared" si="43"/>
        <v>0</v>
      </c>
      <c r="H101" s="36">
        <f t="shared" si="43"/>
        <v>0</v>
      </c>
      <c r="I101" s="36">
        <f t="shared" si="43"/>
        <v>0</v>
      </c>
      <c r="J101" s="36">
        <f t="shared" si="43"/>
        <v>0</v>
      </c>
      <c r="K101" s="36">
        <f t="shared" si="43"/>
        <v>0</v>
      </c>
      <c r="L101" s="36">
        <f t="shared" si="43"/>
        <v>0</v>
      </c>
      <c r="M101" s="36">
        <f t="shared" si="43"/>
        <v>0</v>
      </c>
      <c r="N101" s="28" t="e">
        <f t="shared" si="28"/>
        <v>#DIV/0!</v>
      </c>
      <c r="O101" s="37"/>
    </row>
    <row r="102" spans="2:15" s="38" customFormat="1" hidden="1" x14ac:dyDescent="0.2">
      <c r="B102" s="34" t="s">
        <v>76</v>
      </c>
      <c r="C102" s="35"/>
      <c r="D102" s="36">
        <f>SUM(D103:D108)</f>
        <v>0</v>
      </c>
      <c r="E102" s="36">
        <f t="shared" ref="E102:M102" si="44">SUM(E103:E108)</f>
        <v>0</v>
      </c>
      <c r="F102" s="36">
        <f t="shared" si="44"/>
        <v>0</v>
      </c>
      <c r="G102" s="36">
        <f t="shared" si="44"/>
        <v>0</v>
      </c>
      <c r="H102" s="36">
        <f t="shared" si="44"/>
        <v>0</v>
      </c>
      <c r="I102" s="36">
        <f t="shared" si="44"/>
        <v>0</v>
      </c>
      <c r="J102" s="36">
        <f t="shared" si="44"/>
        <v>0</v>
      </c>
      <c r="K102" s="36">
        <f t="shared" si="44"/>
        <v>0</v>
      </c>
      <c r="L102" s="36">
        <f t="shared" si="44"/>
        <v>0</v>
      </c>
      <c r="M102" s="36">
        <f t="shared" si="44"/>
        <v>0</v>
      </c>
      <c r="N102" s="28" t="e">
        <f t="shared" si="28"/>
        <v>#DIV/0!</v>
      </c>
      <c r="O102" s="37"/>
    </row>
    <row r="103" spans="2:15" s="10" customFormat="1" hidden="1" x14ac:dyDescent="0.2">
      <c r="B103" s="29" t="s">
        <v>77</v>
      </c>
      <c r="C103" s="33" t="s">
        <v>78</v>
      </c>
      <c r="D103" s="31"/>
      <c r="E103" s="29"/>
      <c r="F103" s="29"/>
      <c r="G103" s="29"/>
      <c r="H103" s="29"/>
      <c r="I103" s="31">
        <f t="shared" ref="I103:I108" si="45">SUM(E103:H103)</f>
        <v>0</v>
      </c>
      <c r="J103" s="31"/>
      <c r="K103" s="31"/>
      <c r="L103" s="31">
        <f t="shared" ref="L103:L105" si="46">SUM(J103:K103)</f>
        <v>0</v>
      </c>
      <c r="M103" s="29"/>
      <c r="N103" s="28" t="e">
        <f t="shared" si="28"/>
        <v>#DIV/0!</v>
      </c>
      <c r="O103" s="32"/>
    </row>
    <row r="104" spans="2:15" s="10" customFormat="1" hidden="1" x14ac:dyDescent="0.2">
      <c r="B104" s="29" t="s">
        <v>79</v>
      </c>
      <c r="C104" s="33" t="s">
        <v>89</v>
      </c>
      <c r="D104" s="31"/>
      <c r="E104" s="29"/>
      <c r="F104" s="29"/>
      <c r="G104" s="29"/>
      <c r="H104" s="29"/>
      <c r="I104" s="31">
        <f t="shared" si="45"/>
        <v>0</v>
      </c>
      <c r="J104" s="31"/>
      <c r="K104" s="31"/>
      <c r="L104" s="31">
        <f t="shared" si="46"/>
        <v>0</v>
      </c>
      <c r="M104" s="29"/>
      <c r="N104" s="28" t="e">
        <f t="shared" si="28"/>
        <v>#DIV/0!</v>
      </c>
      <c r="O104" s="32"/>
    </row>
    <row r="105" spans="2:15" s="10" customFormat="1" hidden="1" x14ac:dyDescent="0.2">
      <c r="B105" s="29" t="s">
        <v>81</v>
      </c>
      <c r="C105" s="33" t="s">
        <v>90</v>
      </c>
      <c r="D105" s="31"/>
      <c r="E105" s="29"/>
      <c r="F105" s="29"/>
      <c r="G105" s="29"/>
      <c r="H105" s="29"/>
      <c r="I105" s="31">
        <f t="shared" si="45"/>
        <v>0</v>
      </c>
      <c r="J105" s="31"/>
      <c r="K105" s="31"/>
      <c r="L105" s="31">
        <f t="shared" si="46"/>
        <v>0</v>
      </c>
      <c r="M105" s="29"/>
      <c r="N105" s="28" t="e">
        <f t="shared" si="28"/>
        <v>#DIV/0!</v>
      </c>
      <c r="O105" s="32"/>
    </row>
    <row r="106" spans="2:15" s="10" customFormat="1" hidden="1" x14ac:dyDescent="0.2">
      <c r="B106" s="29" t="s">
        <v>82</v>
      </c>
      <c r="C106" s="33"/>
      <c r="D106" s="31"/>
      <c r="E106" s="29"/>
      <c r="F106" s="29"/>
      <c r="G106" s="29"/>
      <c r="H106" s="29"/>
      <c r="I106" s="31">
        <f t="shared" si="45"/>
        <v>0</v>
      </c>
      <c r="J106" s="31"/>
      <c r="K106" s="31"/>
      <c r="L106" s="31"/>
      <c r="M106" s="29"/>
      <c r="N106" s="28" t="e">
        <f t="shared" si="28"/>
        <v>#DIV/0!</v>
      </c>
      <c r="O106" s="32"/>
    </row>
    <row r="107" spans="2:15" s="10" customFormat="1" hidden="1" x14ac:dyDescent="0.2">
      <c r="B107" s="29" t="s">
        <v>83</v>
      </c>
      <c r="C107" s="33"/>
      <c r="D107" s="31"/>
      <c r="E107" s="29"/>
      <c r="F107" s="29"/>
      <c r="G107" s="29"/>
      <c r="H107" s="29"/>
      <c r="I107" s="31">
        <f t="shared" si="45"/>
        <v>0</v>
      </c>
      <c r="J107" s="31"/>
      <c r="K107" s="31"/>
      <c r="L107" s="31"/>
      <c r="M107" s="29"/>
      <c r="N107" s="28" t="e">
        <f t="shared" si="28"/>
        <v>#DIV/0!</v>
      </c>
      <c r="O107" s="32"/>
    </row>
    <row r="108" spans="2:15" s="10" customFormat="1" hidden="1" x14ac:dyDescent="0.2">
      <c r="B108" s="32"/>
      <c r="C108" s="33"/>
      <c r="D108" s="31"/>
      <c r="E108" s="29"/>
      <c r="F108" s="29"/>
      <c r="G108" s="29"/>
      <c r="H108" s="29"/>
      <c r="I108" s="31">
        <f t="shared" si="45"/>
        <v>0</v>
      </c>
      <c r="J108" s="31"/>
      <c r="K108" s="31"/>
      <c r="L108" s="31"/>
      <c r="M108" s="29"/>
      <c r="N108" s="28" t="e">
        <f t="shared" si="28"/>
        <v>#DIV/0!</v>
      </c>
      <c r="O108" s="32"/>
    </row>
    <row r="109" spans="2:15" s="38" customFormat="1" hidden="1" x14ac:dyDescent="0.2">
      <c r="B109" s="34" t="s">
        <v>84</v>
      </c>
      <c r="C109" s="35"/>
      <c r="D109" s="36">
        <f>SUM(D110:D115)</f>
        <v>0</v>
      </c>
      <c r="E109" s="36">
        <f t="shared" ref="E109:M109" si="47">SUM(E110:E115)</f>
        <v>0</v>
      </c>
      <c r="F109" s="36">
        <f t="shared" si="47"/>
        <v>0</v>
      </c>
      <c r="G109" s="36">
        <f t="shared" si="47"/>
        <v>0</v>
      </c>
      <c r="H109" s="36">
        <f t="shared" si="47"/>
        <v>0</v>
      </c>
      <c r="I109" s="36">
        <f t="shared" si="47"/>
        <v>0</v>
      </c>
      <c r="J109" s="36">
        <f t="shared" si="47"/>
        <v>0</v>
      </c>
      <c r="K109" s="36">
        <f t="shared" si="47"/>
        <v>0</v>
      </c>
      <c r="L109" s="36">
        <f t="shared" si="47"/>
        <v>0</v>
      </c>
      <c r="M109" s="36">
        <f t="shared" si="47"/>
        <v>0</v>
      </c>
      <c r="N109" s="28" t="e">
        <f t="shared" si="28"/>
        <v>#DIV/0!</v>
      </c>
      <c r="O109" s="37"/>
    </row>
    <row r="110" spans="2:15" s="10" customFormat="1" ht="22.5" hidden="1" x14ac:dyDescent="0.2">
      <c r="B110" s="49" t="s">
        <v>71</v>
      </c>
      <c r="C110" s="33"/>
      <c r="D110" s="31"/>
      <c r="E110" s="29"/>
      <c r="F110" s="29"/>
      <c r="G110" s="29"/>
      <c r="H110" s="29"/>
      <c r="I110" s="31"/>
      <c r="J110" s="29"/>
      <c r="K110" s="29"/>
      <c r="L110" s="29"/>
      <c r="M110" s="29"/>
      <c r="N110" s="28" t="e">
        <f t="shared" si="28"/>
        <v>#DIV/0!</v>
      </c>
      <c r="O110" s="32"/>
    </row>
    <row r="111" spans="2:15" s="10" customFormat="1" hidden="1" x14ac:dyDescent="0.2">
      <c r="B111" s="29" t="s">
        <v>85</v>
      </c>
      <c r="C111" s="33"/>
      <c r="D111" s="31"/>
      <c r="E111" s="29"/>
      <c r="F111" s="29"/>
      <c r="G111" s="29"/>
      <c r="H111" s="29"/>
      <c r="I111" s="31">
        <f t="shared" ref="I111:I115" si="48">SUM(E111:H111)</f>
        <v>0</v>
      </c>
      <c r="J111" s="29"/>
      <c r="K111" s="29"/>
      <c r="L111" s="29"/>
      <c r="M111" s="29"/>
      <c r="N111" s="28" t="e">
        <f t="shared" si="28"/>
        <v>#DIV/0!</v>
      </c>
      <c r="O111" s="32"/>
    </row>
    <row r="112" spans="2:15" s="10" customFormat="1" hidden="1" x14ac:dyDescent="0.2">
      <c r="B112" s="29" t="s">
        <v>81</v>
      </c>
      <c r="C112" s="33"/>
      <c r="D112" s="31"/>
      <c r="E112" s="29"/>
      <c r="F112" s="29"/>
      <c r="G112" s="29"/>
      <c r="H112" s="29"/>
      <c r="I112" s="31">
        <f t="shared" si="48"/>
        <v>0</v>
      </c>
      <c r="J112" s="29"/>
      <c r="K112" s="29"/>
      <c r="L112" s="29"/>
      <c r="M112" s="29"/>
      <c r="N112" s="28" t="e">
        <f t="shared" si="28"/>
        <v>#DIV/0!</v>
      </c>
      <c r="O112" s="32"/>
    </row>
    <row r="113" spans="2:15" s="10" customFormat="1" hidden="1" x14ac:dyDescent="0.2">
      <c r="B113" s="29" t="s">
        <v>82</v>
      </c>
      <c r="C113" s="33"/>
      <c r="D113" s="31"/>
      <c r="E113" s="29"/>
      <c r="F113" s="29"/>
      <c r="G113" s="29"/>
      <c r="H113" s="29"/>
      <c r="I113" s="31">
        <f t="shared" si="48"/>
        <v>0</v>
      </c>
      <c r="J113" s="29"/>
      <c r="K113" s="29"/>
      <c r="L113" s="29"/>
      <c r="M113" s="29"/>
      <c r="N113" s="28" t="e">
        <f t="shared" si="28"/>
        <v>#DIV/0!</v>
      </c>
      <c r="O113" s="32"/>
    </row>
    <row r="114" spans="2:15" s="10" customFormat="1" hidden="1" x14ac:dyDescent="0.2">
      <c r="B114" s="29" t="s">
        <v>83</v>
      </c>
      <c r="C114" s="33"/>
      <c r="D114" s="31"/>
      <c r="E114" s="29"/>
      <c r="F114" s="29"/>
      <c r="G114" s="29"/>
      <c r="H114" s="29"/>
      <c r="I114" s="31">
        <f t="shared" si="48"/>
        <v>0</v>
      </c>
      <c r="J114" s="29"/>
      <c r="K114" s="29"/>
      <c r="L114" s="29"/>
      <c r="M114" s="29"/>
      <c r="N114" s="28" t="e">
        <f t="shared" si="28"/>
        <v>#DIV/0!</v>
      </c>
      <c r="O114" s="32"/>
    </row>
    <row r="115" spans="2:15" s="10" customFormat="1" hidden="1" x14ac:dyDescent="0.2">
      <c r="B115" s="32"/>
      <c r="C115" s="33"/>
      <c r="D115" s="31"/>
      <c r="E115" s="29"/>
      <c r="F115" s="29"/>
      <c r="G115" s="29"/>
      <c r="H115" s="29"/>
      <c r="I115" s="31">
        <f t="shared" si="48"/>
        <v>0</v>
      </c>
      <c r="J115" s="29"/>
      <c r="K115" s="29"/>
      <c r="L115" s="29"/>
      <c r="M115" s="29"/>
      <c r="N115" s="28" t="e">
        <f t="shared" si="28"/>
        <v>#DIV/0!</v>
      </c>
      <c r="O115" s="32"/>
    </row>
    <row r="116" spans="2:15" s="10" customFormat="1" hidden="1" x14ac:dyDescent="0.2">
      <c r="B116" s="63" t="s">
        <v>91</v>
      </c>
      <c r="C116" s="64"/>
      <c r="D116" s="65">
        <f>+D68+D100</f>
        <v>0</v>
      </c>
      <c r="E116" s="65">
        <f>+E68+E100</f>
        <v>0</v>
      </c>
      <c r="F116" s="65">
        <f t="shared" ref="F116:M116" si="49">+F68+F100</f>
        <v>0</v>
      </c>
      <c r="G116" s="65">
        <f t="shared" si="49"/>
        <v>0</v>
      </c>
      <c r="H116" s="65">
        <f t="shared" si="49"/>
        <v>0</v>
      </c>
      <c r="I116" s="65">
        <f t="shared" si="49"/>
        <v>0</v>
      </c>
      <c r="J116" s="65">
        <f t="shared" si="49"/>
        <v>0</v>
      </c>
      <c r="K116" s="65">
        <f t="shared" si="49"/>
        <v>0</v>
      </c>
      <c r="L116" s="65">
        <f t="shared" si="49"/>
        <v>0</v>
      </c>
      <c r="M116" s="65">
        <f t="shared" si="49"/>
        <v>0</v>
      </c>
      <c r="N116" s="66"/>
      <c r="O116" s="67"/>
    </row>
    <row r="117" spans="2:15" s="10" customFormat="1" hidden="1" x14ac:dyDescent="0.2">
      <c r="B117" s="68" t="s">
        <v>92</v>
      </c>
      <c r="C117" s="69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1"/>
      <c r="O117" s="72"/>
    </row>
    <row r="118" spans="2:15" s="27" customFormat="1" hidden="1" x14ac:dyDescent="0.2">
      <c r="B118" s="22" t="s">
        <v>30</v>
      </c>
      <c r="C118" s="23"/>
      <c r="D118" s="24"/>
      <c r="E118" s="73"/>
      <c r="F118" s="73"/>
      <c r="G118" s="73"/>
      <c r="H118" s="73"/>
      <c r="I118" s="24"/>
      <c r="J118" s="73"/>
      <c r="K118" s="73"/>
      <c r="L118" s="73"/>
      <c r="M118" s="73"/>
      <c r="N118" s="26"/>
      <c r="O118" s="25"/>
    </row>
    <row r="119" spans="2:15" s="27" customFormat="1" hidden="1" x14ac:dyDescent="0.2">
      <c r="B119" s="22" t="s">
        <v>31</v>
      </c>
      <c r="C119" s="23"/>
      <c r="D119" s="24">
        <f>+D120</f>
        <v>0</v>
      </c>
      <c r="E119" s="24">
        <f t="shared" ref="E119:M119" si="50">+E120</f>
        <v>0</v>
      </c>
      <c r="F119" s="24">
        <f t="shared" si="50"/>
        <v>0</v>
      </c>
      <c r="G119" s="24">
        <f t="shared" si="50"/>
        <v>0</v>
      </c>
      <c r="H119" s="24">
        <f t="shared" si="50"/>
        <v>0</v>
      </c>
      <c r="I119" s="24">
        <f t="shared" si="50"/>
        <v>0</v>
      </c>
      <c r="J119" s="24">
        <f t="shared" si="50"/>
        <v>0</v>
      </c>
      <c r="K119" s="24">
        <f t="shared" si="50"/>
        <v>0</v>
      </c>
      <c r="L119" s="24">
        <f t="shared" si="50"/>
        <v>0</v>
      </c>
      <c r="M119" s="24">
        <f t="shared" si="50"/>
        <v>0</v>
      </c>
      <c r="N119" s="26" t="e">
        <f>+M119/D119</f>
        <v>#DIV/0!</v>
      </c>
      <c r="O119" s="25"/>
    </row>
    <row r="120" spans="2:15" s="27" customFormat="1" hidden="1" x14ac:dyDescent="0.2">
      <c r="B120" s="22" t="s">
        <v>32</v>
      </c>
      <c r="C120" s="23"/>
      <c r="D120" s="24">
        <f>+D121+D128</f>
        <v>0</v>
      </c>
      <c r="E120" s="24">
        <f>+E121+E128+E141</f>
        <v>0</v>
      </c>
      <c r="F120" s="24">
        <f t="shared" ref="F120:L120" si="51">+F121+F128+F141</f>
        <v>0</v>
      </c>
      <c r="G120" s="24">
        <f t="shared" si="51"/>
        <v>0</v>
      </c>
      <c r="H120" s="24">
        <f t="shared" si="51"/>
        <v>0</v>
      </c>
      <c r="I120" s="24">
        <f t="shared" si="51"/>
        <v>0</v>
      </c>
      <c r="J120" s="24">
        <f t="shared" si="51"/>
        <v>0</v>
      </c>
      <c r="K120" s="24">
        <f t="shared" si="51"/>
        <v>0</v>
      </c>
      <c r="L120" s="24">
        <f t="shared" si="51"/>
        <v>0</v>
      </c>
      <c r="M120" s="24">
        <f>+M121+M128+M141</f>
        <v>0</v>
      </c>
      <c r="N120" s="26" t="e">
        <f t="shared" ref="N120:N168" si="52">+M120/D120</f>
        <v>#DIV/0!</v>
      </c>
      <c r="O120" s="25"/>
    </row>
    <row r="121" spans="2:15" s="27" customFormat="1" hidden="1" x14ac:dyDescent="0.2">
      <c r="B121" s="22" t="s">
        <v>33</v>
      </c>
      <c r="C121" s="23"/>
      <c r="D121" s="24">
        <f>SUM(D122:D127)</f>
        <v>0</v>
      </c>
      <c r="E121" s="24">
        <f t="shared" ref="E121:M121" si="53">SUM(E122:E127)</f>
        <v>0</v>
      </c>
      <c r="F121" s="24">
        <f t="shared" si="53"/>
        <v>0</v>
      </c>
      <c r="G121" s="24">
        <f t="shared" si="53"/>
        <v>0</v>
      </c>
      <c r="H121" s="24">
        <f t="shared" si="53"/>
        <v>0</v>
      </c>
      <c r="I121" s="24">
        <f t="shared" si="53"/>
        <v>0</v>
      </c>
      <c r="J121" s="24">
        <f t="shared" si="53"/>
        <v>0</v>
      </c>
      <c r="K121" s="24">
        <f t="shared" si="53"/>
        <v>0</v>
      </c>
      <c r="L121" s="24">
        <f t="shared" si="53"/>
        <v>0</v>
      </c>
      <c r="M121" s="24">
        <f t="shared" si="53"/>
        <v>0</v>
      </c>
      <c r="N121" s="26" t="e">
        <f t="shared" si="52"/>
        <v>#DIV/0!</v>
      </c>
      <c r="O121" s="25"/>
    </row>
    <row r="122" spans="2:15" s="10" customFormat="1" hidden="1" x14ac:dyDescent="0.2">
      <c r="B122" s="29" t="s">
        <v>34</v>
      </c>
      <c r="C122" s="30">
        <v>4010101001</v>
      </c>
      <c r="D122" s="31"/>
      <c r="E122" s="29"/>
      <c r="F122" s="29"/>
      <c r="G122" s="29"/>
      <c r="H122" s="29"/>
      <c r="I122" s="31">
        <f t="shared" ref="I122:I140" si="54">SUM(E122:H122)</f>
        <v>0</v>
      </c>
      <c r="J122" s="29"/>
      <c r="K122" s="29"/>
      <c r="L122" s="29"/>
      <c r="M122" s="29"/>
      <c r="N122" s="26" t="e">
        <f t="shared" si="52"/>
        <v>#DIV/0!</v>
      </c>
      <c r="O122" s="32"/>
    </row>
    <row r="123" spans="2:15" s="10" customFormat="1" hidden="1" x14ac:dyDescent="0.2">
      <c r="B123" s="29" t="s">
        <v>35</v>
      </c>
      <c r="C123" s="30">
        <v>4010303001</v>
      </c>
      <c r="D123" s="31"/>
      <c r="E123" s="29"/>
      <c r="F123" s="29"/>
      <c r="G123" s="29"/>
      <c r="H123" s="29"/>
      <c r="I123" s="31">
        <f t="shared" si="54"/>
        <v>0</v>
      </c>
      <c r="J123" s="29"/>
      <c r="K123" s="29"/>
      <c r="L123" s="29"/>
      <c r="M123" s="29"/>
      <c r="N123" s="26" t="e">
        <f t="shared" si="52"/>
        <v>#DIV/0!</v>
      </c>
      <c r="O123" s="32"/>
    </row>
    <row r="124" spans="2:15" s="10" customFormat="1" hidden="1" x14ac:dyDescent="0.2">
      <c r="B124" s="29" t="s">
        <v>36</v>
      </c>
      <c r="C124" s="30">
        <v>4010303002</v>
      </c>
      <c r="D124" s="31"/>
      <c r="E124" s="29"/>
      <c r="F124" s="29"/>
      <c r="G124" s="29"/>
      <c r="H124" s="29"/>
      <c r="I124" s="31">
        <f t="shared" si="54"/>
        <v>0</v>
      </c>
      <c r="J124" s="29"/>
      <c r="K124" s="29"/>
      <c r="L124" s="29"/>
      <c r="M124" s="29"/>
      <c r="N124" s="26" t="e">
        <f t="shared" si="52"/>
        <v>#DIV/0!</v>
      </c>
      <c r="O124" s="32"/>
    </row>
    <row r="125" spans="2:15" s="10" customFormat="1" hidden="1" x14ac:dyDescent="0.2">
      <c r="B125" s="29" t="s">
        <v>37</v>
      </c>
      <c r="C125" s="30">
        <v>4010104000</v>
      </c>
      <c r="D125" s="31"/>
      <c r="E125" s="29"/>
      <c r="F125" s="29"/>
      <c r="G125" s="29"/>
      <c r="H125" s="29"/>
      <c r="I125" s="31">
        <f t="shared" si="54"/>
        <v>0</v>
      </c>
      <c r="J125" s="29"/>
      <c r="K125" s="29"/>
      <c r="L125" s="29"/>
      <c r="M125" s="29"/>
      <c r="N125" s="26" t="e">
        <f t="shared" si="52"/>
        <v>#DIV/0!</v>
      </c>
      <c r="O125" s="32"/>
    </row>
    <row r="126" spans="2:15" s="10" customFormat="1" hidden="1" x14ac:dyDescent="0.2">
      <c r="B126" s="29" t="s">
        <v>38</v>
      </c>
      <c r="C126" s="33"/>
      <c r="D126" s="31"/>
      <c r="E126" s="29"/>
      <c r="F126" s="29"/>
      <c r="G126" s="29"/>
      <c r="H126" s="29"/>
      <c r="I126" s="31">
        <f t="shared" si="54"/>
        <v>0</v>
      </c>
      <c r="J126" s="29"/>
      <c r="K126" s="29"/>
      <c r="L126" s="29"/>
      <c r="M126" s="29"/>
      <c r="N126" s="26" t="e">
        <f t="shared" si="52"/>
        <v>#DIV/0!</v>
      </c>
      <c r="O126" s="32"/>
    </row>
    <row r="127" spans="2:15" s="10" customFormat="1" hidden="1" x14ac:dyDescent="0.2">
      <c r="B127" s="29" t="s">
        <v>39</v>
      </c>
      <c r="C127" s="33" t="s">
        <v>40</v>
      </c>
      <c r="D127" s="31"/>
      <c r="E127" s="39"/>
      <c r="F127" s="31"/>
      <c r="G127" s="31"/>
      <c r="H127" s="31"/>
      <c r="I127" s="31">
        <f t="shared" si="54"/>
        <v>0</v>
      </c>
      <c r="J127" s="40">
        <f t="shared" ref="J127:J140" si="55">+I127</f>
        <v>0</v>
      </c>
      <c r="K127" s="31"/>
      <c r="L127" s="31">
        <f>SUM(J127:K127)</f>
        <v>0</v>
      </c>
      <c r="M127" s="45">
        <f t="shared" ref="M127:M140" si="56">+I127-D127</f>
        <v>0</v>
      </c>
      <c r="N127" s="26" t="e">
        <f t="shared" si="52"/>
        <v>#DIV/0!</v>
      </c>
      <c r="O127" s="32"/>
    </row>
    <row r="128" spans="2:15" s="38" customFormat="1" hidden="1" x14ac:dyDescent="0.2">
      <c r="B128" s="34" t="s">
        <v>41</v>
      </c>
      <c r="C128" s="35"/>
      <c r="D128" s="36">
        <f>SUM(D129:D140)</f>
        <v>0</v>
      </c>
      <c r="E128" s="36">
        <f t="shared" ref="E128:H128" si="57">SUM(E129:E140)</f>
        <v>0</v>
      </c>
      <c r="F128" s="36">
        <f t="shared" si="57"/>
        <v>0</v>
      </c>
      <c r="G128" s="36">
        <f t="shared" si="57"/>
        <v>0</v>
      </c>
      <c r="H128" s="36">
        <f t="shared" si="57"/>
        <v>0</v>
      </c>
      <c r="I128" s="36">
        <f t="shared" si="54"/>
        <v>0</v>
      </c>
      <c r="J128" s="36">
        <f t="shared" ref="J128:M128" si="58">SUM(J129:J140)</f>
        <v>0</v>
      </c>
      <c r="K128" s="36">
        <f t="shared" si="58"/>
        <v>0</v>
      </c>
      <c r="L128" s="36">
        <f t="shared" si="58"/>
        <v>0</v>
      </c>
      <c r="M128" s="36">
        <f t="shared" si="58"/>
        <v>0</v>
      </c>
      <c r="N128" s="26" t="e">
        <f t="shared" si="52"/>
        <v>#DIV/0!</v>
      </c>
      <c r="O128" s="37"/>
    </row>
    <row r="129" spans="2:15" s="10" customFormat="1" hidden="1" x14ac:dyDescent="0.2">
      <c r="B129" s="29" t="s">
        <v>42</v>
      </c>
      <c r="C129" s="33" t="s">
        <v>43</v>
      </c>
      <c r="D129" s="31"/>
      <c r="E129" s="31"/>
      <c r="F129" s="31"/>
      <c r="G129" s="31"/>
      <c r="H129" s="31"/>
      <c r="I129" s="31">
        <f t="shared" si="54"/>
        <v>0</v>
      </c>
      <c r="J129" s="45">
        <f t="shared" si="55"/>
        <v>0</v>
      </c>
      <c r="K129" s="31"/>
      <c r="L129" s="31">
        <f t="shared" ref="L129:L140" si="59">SUM(J129:K129)</f>
        <v>0</v>
      </c>
      <c r="M129" s="45">
        <f t="shared" si="56"/>
        <v>0</v>
      </c>
      <c r="N129" s="26" t="e">
        <f t="shared" si="52"/>
        <v>#DIV/0!</v>
      </c>
      <c r="O129" s="32"/>
    </row>
    <row r="130" spans="2:15" s="10" customFormat="1" hidden="1" x14ac:dyDescent="0.2">
      <c r="B130" s="29" t="s">
        <v>44</v>
      </c>
      <c r="C130" s="33" t="s">
        <v>45</v>
      </c>
      <c r="D130" s="31"/>
      <c r="E130" s="31"/>
      <c r="F130" s="31"/>
      <c r="G130" s="31"/>
      <c r="H130" s="31"/>
      <c r="I130" s="31">
        <f t="shared" si="54"/>
        <v>0</v>
      </c>
      <c r="J130" s="45">
        <f t="shared" si="55"/>
        <v>0</v>
      </c>
      <c r="K130" s="31"/>
      <c r="L130" s="31">
        <f t="shared" si="59"/>
        <v>0</v>
      </c>
      <c r="M130" s="45">
        <f t="shared" si="56"/>
        <v>0</v>
      </c>
      <c r="N130" s="26" t="e">
        <f t="shared" si="52"/>
        <v>#DIV/0!</v>
      </c>
      <c r="O130" s="32"/>
    </row>
    <row r="131" spans="2:15" s="10" customFormat="1" hidden="1" x14ac:dyDescent="0.2">
      <c r="B131" s="29" t="s">
        <v>46</v>
      </c>
      <c r="C131" s="33" t="s">
        <v>47</v>
      </c>
      <c r="D131" s="31"/>
      <c r="E131" s="31"/>
      <c r="F131" s="31"/>
      <c r="G131" s="31"/>
      <c r="H131" s="31"/>
      <c r="I131" s="31">
        <f t="shared" si="54"/>
        <v>0</v>
      </c>
      <c r="J131" s="45">
        <f>+I131</f>
        <v>0</v>
      </c>
      <c r="K131" s="31"/>
      <c r="L131" s="31">
        <f t="shared" si="59"/>
        <v>0</v>
      </c>
      <c r="M131" s="45">
        <f t="shared" si="56"/>
        <v>0</v>
      </c>
      <c r="N131" s="26" t="e">
        <f t="shared" si="52"/>
        <v>#DIV/0!</v>
      </c>
      <c r="O131" s="32"/>
    </row>
    <row r="132" spans="2:15" s="10" customFormat="1" hidden="1" x14ac:dyDescent="0.2">
      <c r="B132" s="29" t="s">
        <v>48</v>
      </c>
      <c r="C132" s="33" t="s">
        <v>49</v>
      </c>
      <c r="D132" s="31"/>
      <c r="E132" s="31"/>
      <c r="F132" s="31"/>
      <c r="G132" s="31"/>
      <c r="H132" s="31"/>
      <c r="I132" s="31">
        <f t="shared" si="54"/>
        <v>0</v>
      </c>
      <c r="J132" s="45">
        <f t="shared" si="55"/>
        <v>0</v>
      </c>
      <c r="K132" s="31"/>
      <c r="L132" s="31">
        <f t="shared" si="59"/>
        <v>0</v>
      </c>
      <c r="M132" s="45">
        <f t="shared" si="56"/>
        <v>0</v>
      </c>
      <c r="N132" s="28" t="e">
        <f t="shared" si="52"/>
        <v>#DIV/0!</v>
      </c>
      <c r="O132" s="32"/>
    </row>
    <row r="133" spans="2:15" s="10" customFormat="1" hidden="1" x14ac:dyDescent="0.2">
      <c r="B133" s="29" t="s">
        <v>50</v>
      </c>
      <c r="C133" s="33" t="s">
        <v>51</v>
      </c>
      <c r="D133" s="31"/>
      <c r="E133" s="31"/>
      <c r="F133" s="31"/>
      <c r="G133" s="31"/>
      <c r="H133" s="31"/>
      <c r="I133" s="31">
        <f t="shared" si="54"/>
        <v>0</v>
      </c>
      <c r="J133" s="45">
        <f t="shared" si="55"/>
        <v>0</v>
      </c>
      <c r="K133" s="31"/>
      <c r="L133" s="31">
        <f t="shared" si="59"/>
        <v>0</v>
      </c>
      <c r="M133" s="45">
        <f t="shared" si="56"/>
        <v>0</v>
      </c>
      <c r="N133" s="28" t="e">
        <f t="shared" si="52"/>
        <v>#DIV/0!</v>
      </c>
      <c r="O133" s="32"/>
    </row>
    <row r="134" spans="2:15" s="10" customFormat="1" hidden="1" x14ac:dyDescent="0.2">
      <c r="B134" s="29" t="s">
        <v>52</v>
      </c>
      <c r="C134" s="33" t="s">
        <v>53</v>
      </c>
      <c r="D134" s="31"/>
      <c r="E134" s="31"/>
      <c r="F134" s="31"/>
      <c r="G134" s="31"/>
      <c r="H134" s="31"/>
      <c r="I134" s="31">
        <f t="shared" si="54"/>
        <v>0</v>
      </c>
      <c r="J134" s="45">
        <f t="shared" si="55"/>
        <v>0</v>
      </c>
      <c r="K134" s="31"/>
      <c r="L134" s="31">
        <f t="shared" si="59"/>
        <v>0</v>
      </c>
      <c r="M134" s="45">
        <f t="shared" si="56"/>
        <v>0</v>
      </c>
      <c r="N134" s="26" t="e">
        <f t="shared" si="52"/>
        <v>#DIV/0!</v>
      </c>
      <c r="O134" s="32"/>
    </row>
    <row r="135" spans="2:15" s="10" customFormat="1" hidden="1" x14ac:dyDescent="0.2">
      <c r="B135" s="29" t="s">
        <v>54</v>
      </c>
      <c r="C135" s="33" t="s">
        <v>55</v>
      </c>
      <c r="D135" s="31"/>
      <c r="E135" s="31"/>
      <c r="F135" s="31"/>
      <c r="G135" s="31"/>
      <c r="H135" s="31"/>
      <c r="I135" s="31">
        <f t="shared" si="54"/>
        <v>0</v>
      </c>
      <c r="J135" s="45">
        <f t="shared" si="55"/>
        <v>0</v>
      </c>
      <c r="K135" s="31"/>
      <c r="L135" s="31">
        <f t="shared" si="59"/>
        <v>0</v>
      </c>
      <c r="M135" s="45">
        <f t="shared" si="56"/>
        <v>0</v>
      </c>
      <c r="N135" s="26" t="e">
        <f t="shared" si="52"/>
        <v>#DIV/0!</v>
      </c>
      <c r="O135" s="32"/>
    </row>
    <row r="136" spans="2:15" s="10" customFormat="1" hidden="1" x14ac:dyDescent="0.2">
      <c r="B136" s="29" t="s">
        <v>56</v>
      </c>
      <c r="C136" s="33" t="s">
        <v>57</v>
      </c>
      <c r="D136" s="31"/>
      <c r="E136" s="31"/>
      <c r="F136" s="31"/>
      <c r="G136" s="31"/>
      <c r="H136" s="31"/>
      <c r="I136" s="31">
        <f t="shared" si="54"/>
        <v>0</v>
      </c>
      <c r="J136" s="45">
        <f t="shared" si="55"/>
        <v>0</v>
      </c>
      <c r="K136" s="31"/>
      <c r="L136" s="31">
        <f t="shared" si="59"/>
        <v>0</v>
      </c>
      <c r="M136" s="45">
        <f t="shared" si="56"/>
        <v>0</v>
      </c>
      <c r="N136" s="26" t="e">
        <f t="shared" si="52"/>
        <v>#DIV/0!</v>
      </c>
      <c r="O136" s="32"/>
    </row>
    <row r="137" spans="2:15" s="10" customFormat="1" hidden="1" x14ac:dyDescent="0.2">
      <c r="B137" s="29" t="s">
        <v>58</v>
      </c>
      <c r="C137" s="33" t="s">
        <v>59</v>
      </c>
      <c r="D137" s="31"/>
      <c r="E137" s="31"/>
      <c r="F137" s="31"/>
      <c r="G137" s="31"/>
      <c r="H137" s="31"/>
      <c r="I137" s="31">
        <f t="shared" si="54"/>
        <v>0</v>
      </c>
      <c r="J137" s="45">
        <f t="shared" si="55"/>
        <v>0</v>
      </c>
      <c r="K137" s="31"/>
      <c r="L137" s="31">
        <f t="shared" si="59"/>
        <v>0</v>
      </c>
      <c r="M137" s="45">
        <f t="shared" si="56"/>
        <v>0</v>
      </c>
      <c r="N137" s="26" t="e">
        <f t="shared" si="52"/>
        <v>#DIV/0!</v>
      </c>
      <c r="O137" s="32"/>
    </row>
    <row r="138" spans="2:15" s="10" customFormat="1" hidden="1" x14ac:dyDescent="0.2">
      <c r="B138" s="29" t="s">
        <v>60</v>
      </c>
      <c r="C138" s="33" t="s">
        <v>61</v>
      </c>
      <c r="D138" s="31"/>
      <c r="E138" s="31"/>
      <c r="F138" s="31"/>
      <c r="G138" s="31"/>
      <c r="H138" s="31"/>
      <c r="I138" s="31">
        <f t="shared" si="54"/>
        <v>0</v>
      </c>
      <c r="J138" s="45">
        <f t="shared" si="55"/>
        <v>0</v>
      </c>
      <c r="K138" s="31"/>
      <c r="L138" s="31">
        <f t="shared" si="59"/>
        <v>0</v>
      </c>
      <c r="M138" s="45">
        <f t="shared" si="56"/>
        <v>0</v>
      </c>
      <c r="N138" s="28" t="e">
        <f t="shared" si="52"/>
        <v>#DIV/0!</v>
      </c>
      <c r="O138" s="32"/>
    </row>
    <row r="139" spans="2:15" s="10" customFormat="1" hidden="1" x14ac:dyDescent="0.2">
      <c r="B139" s="29" t="s">
        <v>54</v>
      </c>
      <c r="C139" s="33" t="s">
        <v>93</v>
      </c>
      <c r="D139" s="39"/>
      <c r="E139" s="39"/>
      <c r="F139" s="39"/>
      <c r="G139" s="39"/>
      <c r="H139" s="39"/>
      <c r="I139" s="39">
        <f t="shared" si="54"/>
        <v>0</v>
      </c>
      <c r="J139" s="45">
        <f t="shared" si="55"/>
        <v>0</v>
      </c>
      <c r="K139" s="39"/>
      <c r="L139" s="39">
        <f t="shared" si="59"/>
        <v>0</v>
      </c>
      <c r="M139" s="45">
        <f t="shared" si="56"/>
        <v>0</v>
      </c>
      <c r="N139" s="52" t="e">
        <f t="shared" si="52"/>
        <v>#DIV/0!</v>
      </c>
      <c r="O139" s="32"/>
    </row>
    <row r="140" spans="2:15" s="48" customFormat="1" ht="33.75" hidden="1" x14ac:dyDescent="0.2">
      <c r="B140" s="41" t="s">
        <v>62</v>
      </c>
      <c r="C140" s="42" t="s">
        <v>63</v>
      </c>
      <c r="D140" s="43"/>
      <c r="E140" s="43"/>
      <c r="F140" s="43"/>
      <c r="G140" s="43"/>
      <c r="H140" s="43"/>
      <c r="I140" s="43">
        <f t="shared" si="54"/>
        <v>0</v>
      </c>
      <c r="J140" s="45">
        <f t="shared" si="55"/>
        <v>0</v>
      </c>
      <c r="K140" s="43"/>
      <c r="L140" s="43">
        <f t="shared" si="59"/>
        <v>0</v>
      </c>
      <c r="M140" s="45">
        <f t="shared" si="56"/>
        <v>0</v>
      </c>
      <c r="N140" s="46" t="e">
        <f t="shared" si="52"/>
        <v>#DIV/0!</v>
      </c>
      <c r="O140" s="47"/>
    </row>
    <row r="141" spans="2:15" s="38" customFormat="1" hidden="1" x14ac:dyDescent="0.2">
      <c r="B141" s="34" t="s">
        <v>64</v>
      </c>
      <c r="C141" s="35"/>
      <c r="D141" s="36">
        <f>+D142+D149</f>
        <v>0</v>
      </c>
      <c r="E141" s="36">
        <f t="shared" ref="E141:M141" si="60">+E142+E149</f>
        <v>0</v>
      </c>
      <c r="F141" s="36">
        <f t="shared" si="60"/>
        <v>0</v>
      </c>
      <c r="G141" s="36">
        <f t="shared" si="60"/>
        <v>0</v>
      </c>
      <c r="H141" s="36">
        <f t="shared" si="60"/>
        <v>0</v>
      </c>
      <c r="I141" s="36">
        <f t="shared" si="60"/>
        <v>0</v>
      </c>
      <c r="J141" s="36">
        <f t="shared" si="60"/>
        <v>0</v>
      </c>
      <c r="K141" s="36">
        <f t="shared" si="60"/>
        <v>0</v>
      </c>
      <c r="L141" s="36">
        <f t="shared" si="60"/>
        <v>0</v>
      </c>
      <c r="M141" s="36">
        <f t="shared" si="60"/>
        <v>0</v>
      </c>
      <c r="N141" s="28" t="e">
        <f>+M141/D141</f>
        <v>#DIV/0!</v>
      </c>
      <c r="O141" s="37"/>
    </row>
    <row r="142" spans="2:15" s="38" customFormat="1" hidden="1" x14ac:dyDescent="0.2">
      <c r="B142" s="34" t="s">
        <v>33</v>
      </c>
      <c r="C142" s="35"/>
      <c r="D142" s="36">
        <f>SUM(D144:D148)</f>
        <v>0</v>
      </c>
      <c r="E142" s="36">
        <f t="shared" ref="E142:M142" si="61">SUM(E144:E148)</f>
        <v>0</v>
      </c>
      <c r="F142" s="36">
        <f t="shared" si="61"/>
        <v>0</v>
      </c>
      <c r="G142" s="36">
        <f t="shared" si="61"/>
        <v>0</v>
      </c>
      <c r="H142" s="36">
        <f t="shared" si="61"/>
        <v>0</v>
      </c>
      <c r="I142" s="36">
        <f t="shared" si="61"/>
        <v>0</v>
      </c>
      <c r="J142" s="36">
        <f t="shared" si="61"/>
        <v>0</v>
      </c>
      <c r="K142" s="36">
        <f t="shared" si="61"/>
        <v>0</v>
      </c>
      <c r="L142" s="36">
        <f t="shared" si="61"/>
        <v>0</v>
      </c>
      <c r="M142" s="36">
        <f t="shared" si="61"/>
        <v>0</v>
      </c>
      <c r="N142" s="28" t="e">
        <f t="shared" si="52"/>
        <v>#DIV/0!</v>
      </c>
      <c r="O142" s="37"/>
    </row>
    <row r="143" spans="2:15" s="10" customFormat="1" ht="22.5" hidden="1" x14ac:dyDescent="0.2">
      <c r="B143" s="29" t="s">
        <v>65</v>
      </c>
      <c r="C143" s="33"/>
      <c r="D143" s="31"/>
      <c r="E143" s="29"/>
      <c r="F143" s="31"/>
      <c r="G143" s="31"/>
      <c r="H143" s="31"/>
      <c r="I143" s="31">
        <f t="shared" ref="I143:I148" si="62">SUM(E143:H143)</f>
        <v>0</v>
      </c>
      <c r="J143" s="31"/>
      <c r="K143" s="31"/>
      <c r="L143" s="31"/>
      <c r="M143" s="31"/>
      <c r="N143" s="28" t="e">
        <f>+M143/D143</f>
        <v>#DIV/0!</v>
      </c>
      <c r="O143" s="32"/>
    </row>
    <row r="144" spans="2:15" s="10" customFormat="1" hidden="1" x14ac:dyDescent="0.2">
      <c r="B144" s="29" t="s">
        <v>34</v>
      </c>
      <c r="C144" s="30" t="s">
        <v>66</v>
      </c>
      <c r="D144" s="31"/>
      <c r="E144" s="29"/>
      <c r="F144" s="31"/>
      <c r="G144" s="31"/>
      <c r="H144" s="31"/>
      <c r="I144" s="31">
        <f t="shared" si="62"/>
        <v>0</v>
      </c>
      <c r="J144" s="31"/>
      <c r="K144" s="31"/>
      <c r="L144" s="31"/>
      <c r="M144" s="31"/>
      <c r="N144" s="28" t="e">
        <f t="shared" si="52"/>
        <v>#DIV/0!</v>
      </c>
      <c r="O144" s="32"/>
    </row>
    <row r="145" spans="2:15" s="10" customFormat="1" hidden="1" x14ac:dyDescent="0.2">
      <c r="B145" s="29" t="s">
        <v>35</v>
      </c>
      <c r="C145" s="30" t="s">
        <v>67</v>
      </c>
      <c r="D145" s="31"/>
      <c r="E145" s="29"/>
      <c r="F145" s="31"/>
      <c r="G145" s="31"/>
      <c r="H145" s="31"/>
      <c r="I145" s="31">
        <f t="shared" si="62"/>
        <v>0</v>
      </c>
      <c r="J145" s="31"/>
      <c r="K145" s="31"/>
      <c r="L145" s="31"/>
      <c r="M145" s="31"/>
      <c r="N145" s="28" t="e">
        <f t="shared" si="52"/>
        <v>#DIV/0!</v>
      </c>
      <c r="O145" s="32"/>
    </row>
    <row r="146" spans="2:15" s="10" customFormat="1" hidden="1" x14ac:dyDescent="0.2">
      <c r="B146" s="29" t="s">
        <v>36</v>
      </c>
      <c r="C146" s="30" t="s">
        <v>68</v>
      </c>
      <c r="D146" s="31"/>
      <c r="E146" s="29"/>
      <c r="F146" s="31"/>
      <c r="G146" s="31"/>
      <c r="H146" s="31"/>
      <c r="I146" s="31">
        <f t="shared" si="62"/>
        <v>0</v>
      </c>
      <c r="J146" s="31"/>
      <c r="K146" s="31"/>
      <c r="L146" s="31"/>
      <c r="M146" s="31"/>
      <c r="N146" s="28" t="e">
        <f t="shared" si="52"/>
        <v>#DIV/0!</v>
      </c>
      <c r="O146" s="32"/>
    </row>
    <row r="147" spans="2:15" s="10" customFormat="1" hidden="1" x14ac:dyDescent="0.2">
      <c r="B147" s="29" t="s">
        <v>69</v>
      </c>
      <c r="C147" s="33"/>
      <c r="D147" s="31"/>
      <c r="E147" s="29"/>
      <c r="F147" s="31"/>
      <c r="G147" s="31"/>
      <c r="H147" s="31"/>
      <c r="I147" s="31">
        <f t="shared" si="62"/>
        <v>0</v>
      </c>
      <c r="J147" s="31"/>
      <c r="K147" s="31"/>
      <c r="L147" s="31"/>
      <c r="M147" s="31"/>
      <c r="N147" s="28" t="e">
        <f t="shared" si="52"/>
        <v>#DIV/0!</v>
      </c>
      <c r="O147" s="32"/>
    </row>
    <row r="148" spans="2:15" s="10" customFormat="1" hidden="1" x14ac:dyDescent="0.2">
      <c r="B148" s="29" t="s">
        <v>70</v>
      </c>
      <c r="C148" s="33"/>
      <c r="D148" s="31"/>
      <c r="E148" s="29"/>
      <c r="F148" s="31"/>
      <c r="G148" s="31"/>
      <c r="H148" s="31"/>
      <c r="I148" s="31">
        <f t="shared" si="62"/>
        <v>0</v>
      </c>
      <c r="J148" s="31"/>
      <c r="K148" s="31"/>
      <c r="L148" s="31"/>
      <c r="M148" s="31"/>
      <c r="N148" s="28" t="e">
        <f t="shared" si="52"/>
        <v>#DIV/0!</v>
      </c>
      <c r="O148" s="32"/>
    </row>
    <row r="149" spans="2:15" s="38" customFormat="1" hidden="1" x14ac:dyDescent="0.2">
      <c r="B149" s="34" t="s">
        <v>41</v>
      </c>
      <c r="C149" s="35"/>
      <c r="D149" s="36">
        <f>SUM(D150:D151)</f>
        <v>0</v>
      </c>
      <c r="E149" s="36">
        <f t="shared" ref="E149" si="63">SUM(E150:E151)</f>
        <v>0</v>
      </c>
      <c r="F149" s="36">
        <f t="shared" ref="F149:L149" si="64">SUM(F150:F152)</f>
        <v>0</v>
      </c>
      <c r="G149" s="36">
        <f t="shared" si="64"/>
        <v>0</v>
      </c>
      <c r="H149" s="36">
        <f t="shared" si="64"/>
        <v>0</v>
      </c>
      <c r="I149" s="36">
        <f t="shared" si="64"/>
        <v>0</v>
      </c>
      <c r="J149" s="36">
        <f t="shared" si="64"/>
        <v>0</v>
      </c>
      <c r="K149" s="36">
        <f t="shared" si="64"/>
        <v>0</v>
      </c>
      <c r="L149" s="36">
        <f t="shared" si="64"/>
        <v>0</v>
      </c>
      <c r="M149" s="36">
        <f t="shared" ref="M149" si="65">SUM(M150:M151)</f>
        <v>0</v>
      </c>
      <c r="N149" s="28" t="e">
        <f t="shared" si="52"/>
        <v>#DIV/0!</v>
      </c>
      <c r="O149" s="37"/>
    </row>
    <row r="150" spans="2:15" s="10" customFormat="1" ht="22.5" hidden="1" x14ac:dyDescent="0.2">
      <c r="B150" s="49" t="s">
        <v>71</v>
      </c>
      <c r="C150" s="33"/>
      <c r="D150" s="31"/>
      <c r="E150" s="29"/>
      <c r="F150" s="31"/>
      <c r="G150" s="31"/>
      <c r="H150" s="31"/>
      <c r="I150" s="31"/>
      <c r="J150" s="31"/>
      <c r="K150" s="31"/>
      <c r="L150" s="31"/>
      <c r="M150" s="31"/>
      <c r="N150" s="28" t="e">
        <f t="shared" si="52"/>
        <v>#DIV/0!</v>
      </c>
      <c r="O150" s="32"/>
    </row>
    <row r="151" spans="2:15" s="48" customFormat="1" ht="22.5" hidden="1" x14ac:dyDescent="0.2">
      <c r="B151" s="41" t="s">
        <v>72</v>
      </c>
      <c r="C151" s="42" t="s">
        <v>63</v>
      </c>
      <c r="D151" s="43"/>
      <c r="E151" s="43"/>
      <c r="F151" s="43"/>
      <c r="G151" s="43"/>
      <c r="H151" s="43"/>
      <c r="I151" s="43">
        <f t="shared" ref="I151:I152" si="66">SUM(E151:H151)</f>
        <v>0</v>
      </c>
      <c r="J151" s="45"/>
      <c r="K151" s="43"/>
      <c r="L151" s="43">
        <f>SUM(J151:K151)</f>
        <v>0</v>
      </c>
      <c r="M151" s="45">
        <f t="shared" ref="M151" si="67">+I151-D151</f>
        <v>0</v>
      </c>
      <c r="N151" s="46" t="e">
        <f t="shared" si="52"/>
        <v>#DIV/0!</v>
      </c>
      <c r="O151" s="47"/>
    </row>
    <row r="152" spans="2:15" s="51" customFormat="1" ht="22.5" hidden="1" x14ac:dyDescent="0.2">
      <c r="B152" s="29" t="s">
        <v>73</v>
      </c>
      <c r="C152" s="33" t="s">
        <v>61</v>
      </c>
      <c r="D152" s="31"/>
      <c r="E152" s="29"/>
      <c r="F152" s="31"/>
      <c r="G152" s="31"/>
      <c r="H152" s="31"/>
      <c r="I152" s="31">
        <f t="shared" si="66"/>
        <v>0</v>
      </c>
      <c r="J152" s="29"/>
      <c r="K152" s="29"/>
      <c r="L152" s="29"/>
      <c r="M152" s="29"/>
      <c r="N152" s="50" t="e">
        <f t="shared" si="52"/>
        <v>#DIV/0!</v>
      </c>
      <c r="O152" s="29"/>
    </row>
    <row r="153" spans="2:15" s="38" customFormat="1" ht="22.5" hidden="1" x14ac:dyDescent="0.2">
      <c r="B153" s="34" t="s">
        <v>74</v>
      </c>
      <c r="C153" s="35"/>
      <c r="D153" s="36">
        <f>+D154+D162</f>
        <v>0</v>
      </c>
      <c r="E153" s="36">
        <f t="shared" ref="E153:M153" si="68">+E154+E162</f>
        <v>0</v>
      </c>
      <c r="F153" s="36">
        <f t="shared" si="68"/>
        <v>0</v>
      </c>
      <c r="G153" s="36">
        <f t="shared" si="68"/>
        <v>0</v>
      </c>
      <c r="H153" s="36">
        <f t="shared" si="68"/>
        <v>0</v>
      </c>
      <c r="I153" s="36">
        <f t="shared" si="68"/>
        <v>0</v>
      </c>
      <c r="J153" s="36">
        <f t="shared" si="68"/>
        <v>0</v>
      </c>
      <c r="K153" s="36">
        <f t="shared" si="68"/>
        <v>0</v>
      </c>
      <c r="L153" s="36">
        <f t="shared" si="68"/>
        <v>0</v>
      </c>
      <c r="M153" s="36">
        <f t="shared" si="68"/>
        <v>0</v>
      </c>
      <c r="N153" s="28" t="e">
        <f t="shared" si="52"/>
        <v>#DIV/0!</v>
      </c>
      <c r="O153" s="37"/>
    </row>
    <row r="154" spans="2:15" s="38" customFormat="1" hidden="1" x14ac:dyDescent="0.2">
      <c r="B154" s="34" t="s">
        <v>75</v>
      </c>
      <c r="C154" s="35"/>
      <c r="D154" s="36">
        <f>+D155</f>
        <v>0</v>
      </c>
      <c r="E154" s="36">
        <f t="shared" ref="E154:M154" si="69">+E155</f>
        <v>0</v>
      </c>
      <c r="F154" s="36">
        <f t="shared" si="69"/>
        <v>0</v>
      </c>
      <c r="G154" s="36">
        <f t="shared" si="69"/>
        <v>0</v>
      </c>
      <c r="H154" s="36">
        <f t="shared" si="69"/>
        <v>0</v>
      </c>
      <c r="I154" s="36">
        <f t="shared" si="69"/>
        <v>0</v>
      </c>
      <c r="J154" s="36">
        <f t="shared" si="69"/>
        <v>0</v>
      </c>
      <c r="K154" s="36">
        <f t="shared" si="69"/>
        <v>0</v>
      </c>
      <c r="L154" s="36">
        <f t="shared" si="69"/>
        <v>0</v>
      </c>
      <c r="M154" s="36">
        <f t="shared" si="69"/>
        <v>0</v>
      </c>
      <c r="N154" s="28" t="e">
        <f t="shared" si="52"/>
        <v>#DIV/0!</v>
      </c>
      <c r="O154" s="37"/>
    </row>
    <row r="155" spans="2:15" s="38" customFormat="1" hidden="1" x14ac:dyDescent="0.2">
      <c r="B155" s="34" t="s">
        <v>76</v>
      </c>
      <c r="C155" s="35"/>
      <c r="D155" s="36">
        <f>SUM(D156:D161)</f>
        <v>0</v>
      </c>
      <c r="E155" s="36">
        <f t="shared" ref="E155:M155" si="70">SUM(E156:E161)</f>
        <v>0</v>
      </c>
      <c r="F155" s="36">
        <f t="shared" si="70"/>
        <v>0</v>
      </c>
      <c r="G155" s="36">
        <f t="shared" si="70"/>
        <v>0</v>
      </c>
      <c r="H155" s="36">
        <f t="shared" si="70"/>
        <v>0</v>
      </c>
      <c r="I155" s="36">
        <f t="shared" si="70"/>
        <v>0</v>
      </c>
      <c r="J155" s="36">
        <f t="shared" si="70"/>
        <v>0</v>
      </c>
      <c r="K155" s="36">
        <f t="shared" si="70"/>
        <v>0</v>
      </c>
      <c r="L155" s="36">
        <f t="shared" si="70"/>
        <v>0</v>
      </c>
      <c r="M155" s="36">
        <f t="shared" si="70"/>
        <v>0</v>
      </c>
      <c r="N155" s="28" t="e">
        <f t="shared" si="52"/>
        <v>#DIV/0!</v>
      </c>
      <c r="O155" s="37"/>
    </row>
    <row r="156" spans="2:15" s="10" customFormat="1" hidden="1" x14ac:dyDescent="0.2">
      <c r="B156" s="29" t="s">
        <v>77</v>
      </c>
      <c r="C156" s="33" t="s">
        <v>78</v>
      </c>
      <c r="D156" s="31"/>
      <c r="E156" s="29"/>
      <c r="F156" s="31"/>
      <c r="G156" s="31"/>
      <c r="H156" s="31"/>
      <c r="I156" s="31">
        <f t="shared" ref="I156:I161" si="71">SUM(E156:H156)</f>
        <v>0</v>
      </c>
      <c r="J156" s="31"/>
      <c r="K156" s="31"/>
      <c r="L156" s="31">
        <f t="shared" ref="L156:L157" si="72">SUM(J156:K156)</f>
        <v>0</v>
      </c>
      <c r="M156" s="45">
        <f t="shared" ref="M156" si="73">+I156-D156</f>
        <v>0</v>
      </c>
      <c r="N156" s="28" t="e">
        <f t="shared" si="52"/>
        <v>#DIV/0!</v>
      </c>
      <c r="O156" s="32"/>
    </row>
    <row r="157" spans="2:15" s="10" customFormat="1" hidden="1" x14ac:dyDescent="0.2">
      <c r="B157" s="29" t="s">
        <v>79</v>
      </c>
      <c r="C157" s="33" t="s">
        <v>89</v>
      </c>
      <c r="D157" s="31"/>
      <c r="E157" s="29"/>
      <c r="F157" s="31"/>
      <c r="G157" s="31"/>
      <c r="H157" s="31"/>
      <c r="I157" s="31">
        <f t="shared" si="71"/>
        <v>0</v>
      </c>
      <c r="J157" s="31"/>
      <c r="K157" s="31"/>
      <c r="L157" s="31">
        <f t="shared" si="72"/>
        <v>0</v>
      </c>
      <c r="M157" s="31"/>
      <c r="N157" s="28" t="e">
        <f t="shared" si="52"/>
        <v>#DIV/0!</v>
      </c>
      <c r="O157" s="32"/>
    </row>
    <row r="158" spans="2:15" s="10" customFormat="1" hidden="1" x14ac:dyDescent="0.2">
      <c r="B158" s="29" t="s">
        <v>81</v>
      </c>
      <c r="C158" s="33"/>
      <c r="D158" s="31"/>
      <c r="E158" s="29"/>
      <c r="F158" s="31"/>
      <c r="G158" s="31"/>
      <c r="H158" s="31"/>
      <c r="I158" s="31">
        <f t="shared" si="71"/>
        <v>0</v>
      </c>
      <c r="J158" s="31"/>
      <c r="K158" s="31"/>
      <c r="L158" s="31"/>
      <c r="M158" s="31"/>
      <c r="N158" s="28" t="e">
        <f t="shared" si="52"/>
        <v>#DIV/0!</v>
      </c>
      <c r="O158" s="32"/>
    </row>
    <row r="159" spans="2:15" s="10" customFormat="1" hidden="1" x14ac:dyDescent="0.2">
      <c r="B159" s="29" t="s">
        <v>82</v>
      </c>
      <c r="C159" s="33"/>
      <c r="D159" s="31"/>
      <c r="E159" s="29"/>
      <c r="F159" s="31"/>
      <c r="G159" s="31"/>
      <c r="H159" s="31"/>
      <c r="I159" s="31">
        <f t="shared" si="71"/>
        <v>0</v>
      </c>
      <c r="J159" s="31"/>
      <c r="K159" s="31"/>
      <c r="L159" s="31"/>
      <c r="M159" s="31"/>
      <c r="N159" s="28" t="e">
        <f t="shared" si="52"/>
        <v>#DIV/0!</v>
      </c>
      <c r="O159" s="32"/>
    </row>
    <row r="160" spans="2:15" s="10" customFormat="1" hidden="1" x14ac:dyDescent="0.2">
      <c r="B160" s="29" t="s">
        <v>83</v>
      </c>
      <c r="C160" s="33"/>
      <c r="D160" s="31"/>
      <c r="E160" s="29"/>
      <c r="F160" s="31"/>
      <c r="G160" s="31"/>
      <c r="H160" s="31"/>
      <c r="I160" s="31">
        <f t="shared" si="71"/>
        <v>0</v>
      </c>
      <c r="J160" s="31"/>
      <c r="K160" s="31"/>
      <c r="L160" s="31"/>
      <c r="M160" s="31"/>
      <c r="N160" s="28" t="e">
        <f t="shared" si="52"/>
        <v>#DIV/0!</v>
      </c>
      <c r="O160" s="32"/>
    </row>
    <row r="161" spans="2:15" s="10" customFormat="1" hidden="1" x14ac:dyDescent="0.2">
      <c r="B161" s="32"/>
      <c r="C161" s="33"/>
      <c r="D161" s="31"/>
      <c r="E161" s="29"/>
      <c r="F161" s="31"/>
      <c r="G161" s="31"/>
      <c r="H161" s="31"/>
      <c r="I161" s="31">
        <f t="shared" si="71"/>
        <v>0</v>
      </c>
      <c r="J161" s="31"/>
      <c r="K161" s="31"/>
      <c r="L161" s="31"/>
      <c r="M161" s="31"/>
      <c r="N161" s="28" t="e">
        <f t="shared" si="52"/>
        <v>#DIV/0!</v>
      </c>
      <c r="O161" s="32"/>
    </row>
    <row r="162" spans="2:15" s="38" customFormat="1" hidden="1" x14ac:dyDescent="0.2">
      <c r="B162" s="34" t="s">
        <v>84</v>
      </c>
      <c r="C162" s="35"/>
      <c r="D162" s="36">
        <f>SUM(D163:D168)</f>
        <v>0</v>
      </c>
      <c r="E162" s="36">
        <f t="shared" ref="E162:M162" si="74">SUM(E163:E168)</f>
        <v>0</v>
      </c>
      <c r="F162" s="36">
        <f t="shared" si="74"/>
        <v>0</v>
      </c>
      <c r="G162" s="36">
        <f t="shared" si="74"/>
        <v>0</v>
      </c>
      <c r="H162" s="36">
        <f t="shared" si="74"/>
        <v>0</v>
      </c>
      <c r="I162" s="36">
        <f t="shared" si="74"/>
        <v>0</v>
      </c>
      <c r="J162" s="36">
        <f t="shared" si="74"/>
        <v>0</v>
      </c>
      <c r="K162" s="36">
        <f t="shared" si="74"/>
        <v>0</v>
      </c>
      <c r="L162" s="36">
        <f t="shared" si="74"/>
        <v>0</v>
      </c>
      <c r="M162" s="36">
        <f t="shared" si="74"/>
        <v>0</v>
      </c>
      <c r="N162" s="28" t="e">
        <f t="shared" si="52"/>
        <v>#DIV/0!</v>
      </c>
      <c r="O162" s="37"/>
    </row>
    <row r="163" spans="2:15" s="10" customFormat="1" ht="22.5" hidden="1" x14ac:dyDescent="0.2">
      <c r="B163" s="49" t="s">
        <v>71</v>
      </c>
      <c r="C163" s="33"/>
      <c r="D163" s="31"/>
      <c r="E163" s="29"/>
      <c r="F163" s="31"/>
      <c r="G163" s="31"/>
      <c r="H163" s="31"/>
      <c r="I163" s="31"/>
      <c r="J163" s="31"/>
      <c r="K163" s="31"/>
      <c r="L163" s="31"/>
      <c r="M163" s="31"/>
      <c r="N163" s="28" t="e">
        <f t="shared" si="52"/>
        <v>#DIV/0!</v>
      </c>
      <c r="O163" s="32"/>
    </row>
    <row r="164" spans="2:15" s="10" customFormat="1" hidden="1" x14ac:dyDescent="0.2">
      <c r="B164" s="29" t="s">
        <v>85</v>
      </c>
      <c r="C164" s="33"/>
      <c r="D164" s="31"/>
      <c r="E164" s="29"/>
      <c r="F164" s="31"/>
      <c r="G164" s="31"/>
      <c r="H164" s="31"/>
      <c r="I164" s="31">
        <f t="shared" ref="I164:I168" si="75">SUM(E164:H164)</f>
        <v>0</v>
      </c>
      <c r="J164" s="31"/>
      <c r="K164" s="31"/>
      <c r="L164" s="31"/>
      <c r="M164" s="31"/>
      <c r="N164" s="28" t="e">
        <f t="shared" si="52"/>
        <v>#DIV/0!</v>
      </c>
      <c r="O164" s="32"/>
    </row>
    <row r="165" spans="2:15" s="10" customFormat="1" hidden="1" x14ac:dyDescent="0.2">
      <c r="B165" s="29" t="s">
        <v>81</v>
      </c>
      <c r="C165" s="33"/>
      <c r="D165" s="31"/>
      <c r="E165" s="29"/>
      <c r="F165" s="31"/>
      <c r="G165" s="31"/>
      <c r="H165" s="31"/>
      <c r="I165" s="31">
        <f t="shared" si="75"/>
        <v>0</v>
      </c>
      <c r="J165" s="31"/>
      <c r="K165" s="31"/>
      <c r="L165" s="31"/>
      <c r="M165" s="31"/>
      <c r="N165" s="28" t="e">
        <f t="shared" si="52"/>
        <v>#DIV/0!</v>
      </c>
      <c r="O165" s="32"/>
    </row>
    <row r="166" spans="2:15" s="10" customFormat="1" hidden="1" x14ac:dyDescent="0.2">
      <c r="B166" s="29" t="s">
        <v>82</v>
      </c>
      <c r="C166" s="33"/>
      <c r="D166" s="31"/>
      <c r="E166" s="29"/>
      <c r="F166" s="31"/>
      <c r="G166" s="31"/>
      <c r="H166" s="31"/>
      <c r="I166" s="31">
        <f t="shared" si="75"/>
        <v>0</v>
      </c>
      <c r="J166" s="31"/>
      <c r="K166" s="31"/>
      <c r="L166" s="31"/>
      <c r="M166" s="31"/>
      <c r="N166" s="28" t="e">
        <f t="shared" si="52"/>
        <v>#DIV/0!</v>
      </c>
      <c r="O166" s="32"/>
    </row>
    <row r="167" spans="2:15" s="10" customFormat="1" hidden="1" x14ac:dyDescent="0.2">
      <c r="B167" s="29" t="s">
        <v>83</v>
      </c>
      <c r="C167" s="33"/>
      <c r="D167" s="31"/>
      <c r="E167" s="29"/>
      <c r="F167" s="31"/>
      <c r="G167" s="31"/>
      <c r="H167" s="31"/>
      <c r="I167" s="31">
        <f t="shared" si="75"/>
        <v>0</v>
      </c>
      <c r="J167" s="31"/>
      <c r="K167" s="31"/>
      <c r="L167" s="31"/>
      <c r="M167" s="31"/>
      <c r="N167" s="28" t="e">
        <f t="shared" si="52"/>
        <v>#DIV/0!</v>
      </c>
      <c r="O167" s="32"/>
    </row>
    <row r="168" spans="2:15" s="10" customFormat="1" hidden="1" x14ac:dyDescent="0.2">
      <c r="B168" s="32"/>
      <c r="C168" s="33"/>
      <c r="D168" s="31"/>
      <c r="E168" s="29"/>
      <c r="F168" s="31"/>
      <c r="G168" s="31"/>
      <c r="H168" s="31"/>
      <c r="I168" s="31">
        <f t="shared" si="75"/>
        <v>0</v>
      </c>
      <c r="J168" s="31"/>
      <c r="K168" s="31"/>
      <c r="L168" s="31"/>
      <c r="M168" s="31"/>
      <c r="N168" s="28" t="e">
        <f t="shared" si="52"/>
        <v>#DIV/0!</v>
      </c>
      <c r="O168" s="32"/>
    </row>
    <row r="169" spans="2:15" s="10" customFormat="1" hidden="1" x14ac:dyDescent="0.2">
      <c r="B169" s="74" t="s">
        <v>94</v>
      </c>
      <c r="C169" s="75"/>
      <c r="D169" s="76">
        <f>+D119+D153</f>
        <v>0</v>
      </c>
      <c r="E169" s="76">
        <f t="shared" ref="E169:M169" si="76">+E119+E153</f>
        <v>0</v>
      </c>
      <c r="F169" s="76">
        <f t="shared" si="76"/>
        <v>0</v>
      </c>
      <c r="G169" s="76">
        <f t="shared" si="76"/>
        <v>0</v>
      </c>
      <c r="H169" s="76">
        <f t="shared" si="76"/>
        <v>0</v>
      </c>
      <c r="I169" s="76">
        <f t="shared" si="76"/>
        <v>0</v>
      </c>
      <c r="J169" s="76">
        <f t="shared" si="76"/>
        <v>0</v>
      </c>
      <c r="K169" s="76">
        <f t="shared" si="76"/>
        <v>0</v>
      </c>
      <c r="L169" s="76">
        <f t="shared" si="76"/>
        <v>0</v>
      </c>
      <c r="M169" s="76">
        <f t="shared" si="76"/>
        <v>0</v>
      </c>
      <c r="N169" s="77"/>
      <c r="O169" s="78"/>
    </row>
    <row r="170" spans="2:15" s="10" customFormat="1" hidden="1" x14ac:dyDescent="0.2">
      <c r="B170" s="79" t="s">
        <v>95</v>
      </c>
      <c r="C170" s="80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2"/>
      <c r="O170" s="83"/>
    </row>
    <row r="171" spans="2:15" s="27" customFormat="1" hidden="1" x14ac:dyDescent="0.2">
      <c r="B171" s="22" t="s">
        <v>30</v>
      </c>
      <c r="C171" s="23"/>
      <c r="D171" s="24"/>
      <c r="E171" s="73"/>
      <c r="F171" s="24"/>
      <c r="G171" s="24"/>
      <c r="H171" s="24"/>
      <c r="I171" s="24"/>
      <c r="J171" s="24">
        <f>+J170-J156</f>
        <v>0</v>
      </c>
      <c r="K171" s="24"/>
      <c r="L171" s="24"/>
      <c r="M171" s="24"/>
      <c r="N171" s="26"/>
      <c r="O171" s="25"/>
    </row>
    <row r="172" spans="2:15" s="27" customFormat="1" hidden="1" x14ac:dyDescent="0.2">
      <c r="B172" s="22" t="s">
        <v>31</v>
      </c>
      <c r="C172" s="23"/>
      <c r="D172" s="24">
        <f>+D173</f>
        <v>0</v>
      </c>
      <c r="E172" s="24">
        <f t="shared" ref="E172:M172" si="77">+E173</f>
        <v>0</v>
      </c>
      <c r="F172" s="24">
        <f t="shared" si="77"/>
        <v>0</v>
      </c>
      <c r="G172" s="24">
        <f t="shared" si="77"/>
        <v>0</v>
      </c>
      <c r="H172" s="24">
        <f t="shared" si="77"/>
        <v>0</v>
      </c>
      <c r="I172" s="24">
        <f t="shared" si="77"/>
        <v>0</v>
      </c>
      <c r="J172" s="24">
        <f t="shared" si="77"/>
        <v>0</v>
      </c>
      <c r="K172" s="24">
        <f t="shared" si="77"/>
        <v>0</v>
      </c>
      <c r="L172" s="24">
        <f t="shared" si="77"/>
        <v>0</v>
      </c>
      <c r="M172" s="24">
        <f t="shared" si="77"/>
        <v>0</v>
      </c>
      <c r="N172" s="26" t="e">
        <f>+M172/D172</f>
        <v>#DIV/0!</v>
      </c>
      <c r="O172" s="25"/>
    </row>
    <row r="173" spans="2:15" s="27" customFormat="1" hidden="1" x14ac:dyDescent="0.2">
      <c r="B173" s="22" t="s">
        <v>32</v>
      </c>
      <c r="C173" s="23"/>
      <c r="D173" s="24">
        <f>+D174+D181</f>
        <v>0</v>
      </c>
      <c r="E173" s="24">
        <f t="shared" ref="E173:M173" si="78">+E174+E181</f>
        <v>0</v>
      </c>
      <c r="F173" s="24">
        <f t="shared" si="78"/>
        <v>0</v>
      </c>
      <c r="G173" s="24">
        <f t="shared" si="78"/>
        <v>0</v>
      </c>
      <c r="H173" s="24">
        <f t="shared" si="78"/>
        <v>0</v>
      </c>
      <c r="I173" s="24">
        <f t="shared" si="78"/>
        <v>0</v>
      </c>
      <c r="J173" s="24">
        <f t="shared" si="78"/>
        <v>0</v>
      </c>
      <c r="K173" s="24">
        <f t="shared" si="78"/>
        <v>0</v>
      </c>
      <c r="L173" s="24">
        <f t="shared" si="78"/>
        <v>0</v>
      </c>
      <c r="M173" s="24">
        <f t="shared" si="78"/>
        <v>0</v>
      </c>
      <c r="N173" s="26" t="e">
        <f t="shared" ref="N173:N219" si="79">+M173/D173</f>
        <v>#DIV/0!</v>
      </c>
      <c r="O173" s="25"/>
    </row>
    <row r="174" spans="2:15" s="27" customFormat="1" hidden="1" x14ac:dyDescent="0.2">
      <c r="B174" s="22" t="s">
        <v>33</v>
      </c>
      <c r="C174" s="23"/>
      <c r="D174" s="24">
        <f>SUM(D175:D180)</f>
        <v>0</v>
      </c>
      <c r="E174" s="24">
        <f t="shared" ref="E174:M174" si="80">SUM(E175:E180)</f>
        <v>0</v>
      </c>
      <c r="F174" s="24">
        <f t="shared" si="80"/>
        <v>0</v>
      </c>
      <c r="G174" s="24">
        <f t="shared" si="80"/>
        <v>0</v>
      </c>
      <c r="H174" s="24">
        <f t="shared" si="80"/>
        <v>0</v>
      </c>
      <c r="I174" s="24">
        <f t="shared" si="80"/>
        <v>0</v>
      </c>
      <c r="J174" s="24">
        <f t="shared" si="80"/>
        <v>0</v>
      </c>
      <c r="K174" s="24">
        <f t="shared" si="80"/>
        <v>0</v>
      </c>
      <c r="L174" s="24">
        <f t="shared" si="80"/>
        <v>0</v>
      </c>
      <c r="M174" s="24">
        <f t="shared" si="80"/>
        <v>0</v>
      </c>
      <c r="N174" s="28" t="e">
        <f t="shared" si="79"/>
        <v>#DIV/0!</v>
      </c>
      <c r="O174" s="25"/>
    </row>
    <row r="175" spans="2:15" s="10" customFormat="1" hidden="1" x14ac:dyDescent="0.2">
      <c r="B175" s="29" t="s">
        <v>34</v>
      </c>
      <c r="C175" s="30">
        <v>4010101001</v>
      </c>
      <c r="D175" s="31"/>
      <c r="E175" s="29"/>
      <c r="F175" s="31"/>
      <c r="G175" s="31"/>
      <c r="H175" s="31"/>
      <c r="I175" s="31">
        <f t="shared" ref="I175:I192" si="81">SUM(E175:H175)</f>
        <v>0</v>
      </c>
      <c r="J175" s="31"/>
      <c r="K175" s="31"/>
      <c r="L175" s="31"/>
      <c r="M175" s="31"/>
      <c r="N175" s="28" t="e">
        <f t="shared" si="79"/>
        <v>#DIV/0!</v>
      </c>
      <c r="O175" s="32"/>
    </row>
    <row r="176" spans="2:15" s="10" customFormat="1" hidden="1" x14ac:dyDescent="0.2">
      <c r="B176" s="29" t="s">
        <v>35</v>
      </c>
      <c r="C176" s="30">
        <v>4010303001</v>
      </c>
      <c r="D176" s="31"/>
      <c r="E176" s="29"/>
      <c r="F176" s="31"/>
      <c r="G176" s="31"/>
      <c r="H176" s="31"/>
      <c r="I176" s="31">
        <f t="shared" si="81"/>
        <v>0</v>
      </c>
      <c r="J176" s="31"/>
      <c r="K176" s="31"/>
      <c r="L176" s="31"/>
      <c r="M176" s="31"/>
      <c r="N176" s="28" t="e">
        <f t="shared" si="79"/>
        <v>#DIV/0!</v>
      </c>
      <c r="O176" s="32"/>
    </row>
    <row r="177" spans="2:15" s="10" customFormat="1" hidden="1" x14ac:dyDescent="0.2">
      <c r="B177" s="29" t="s">
        <v>36</v>
      </c>
      <c r="C177" s="30">
        <v>4010303002</v>
      </c>
      <c r="D177" s="31"/>
      <c r="E177" s="29"/>
      <c r="F177" s="31"/>
      <c r="G177" s="31"/>
      <c r="H177" s="31"/>
      <c r="I177" s="31">
        <f t="shared" si="81"/>
        <v>0</v>
      </c>
      <c r="J177" s="31"/>
      <c r="K177" s="31"/>
      <c r="L177" s="31"/>
      <c r="M177" s="31"/>
      <c r="N177" s="28" t="e">
        <f t="shared" si="79"/>
        <v>#DIV/0!</v>
      </c>
      <c r="O177" s="32"/>
    </row>
    <row r="178" spans="2:15" s="10" customFormat="1" hidden="1" x14ac:dyDescent="0.2">
      <c r="B178" s="29" t="s">
        <v>37</v>
      </c>
      <c r="C178" s="30">
        <v>4010104000</v>
      </c>
      <c r="D178" s="31"/>
      <c r="E178" s="29"/>
      <c r="F178" s="31"/>
      <c r="G178" s="31"/>
      <c r="H178" s="31"/>
      <c r="I178" s="31">
        <f t="shared" si="81"/>
        <v>0</v>
      </c>
      <c r="J178" s="31"/>
      <c r="K178" s="31"/>
      <c r="L178" s="31"/>
      <c r="M178" s="31"/>
      <c r="N178" s="28" t="e">
        <f t="shared" si="79"/>
        <v>#DIV/0!</v>
      </c>
      <c r="O178" s="32"/>
    </row>
    <row r="179" spans="2:15" s="10" customFormat="1" hidden="1" x14ac:dyDescent="0.2">
      <c r="B179" s="29" t="s">
        <v>38</v>
      </c>
      <c r="C179" s="33"/>
      <c r="D179" s="31"/>
      <c r="E179" s="29"/>
      <c r="F179" s="31"/>
      <c r="G179" s="31"/>
      <c r="H179" s="31"/>
      <c r="I179" s="31">
        <f t="shared" si="81"/>
        <v>0</v>
      </c>
      <c r="J179" s="31"/>
      <c r="K179" s="31"/>
      <c r="L179" s="31"/>
      <c r="M179" s="31"/>
      <c r="N179" s="28" t="e">
        <f t="shared" si="79"/>
        <v>#DIV/0!</v>
      </c>
      <c r="O179" s="32"/>
    </row>
    <row r="180" spans="2:15" s="10" customFormat="1" hidden="1" x14ac:dyDescent="0.2">
      <c r="B180" s="29" t="s">
        <v>39</v>
      </c>
      <c r="C180" s="33" t="s">
        <v>40</v>
      </c>
      <c r="D180" s="31"/>
      <c r="E180" s="29"/>
      <c r="F180" s="31"/>
      <c r="G180" s="31"/>
      <c r="H180" s="31"/>
      <c r="I180" s="31">
        <f t="shared" si="81"/>
        <v>0</v>
      </c>
      <c r="J180" s="31"/>
      <c r="K180" s="31"/>
      <c r="L180" s="31"/>
      <c r="M180" s="31"/>
      <c r="N180" s="28" t="e">
        <f t="shared" si="79"/>
        <v>#DIV/0!</v>
      </c>
      <c r="O180" s="32"/>
    </row>
    <row r="181" spans="2:15" s="38" customFormat="1" hidden="1" x14ac:dyDescent="0.2">
      <c r="B181" s="34" t="s">
        <v>41</v>
      </c>
      <c r="C181" s="35"/>
      <c r="D181" s="36">
        <f>SUM(D182:D192)</f>
        <v>0</v>
      </c>
      <c r="E181" s="36">
        <f>SUM(E182:E192)</f>
        <v>0</v>
      </c>
      <c r="F181" s="36">
        <f>SUM(F182:F192)</f>
        <v>0</v>
      </c>
      <c r="G181" s="36">
        <f>SUM(G182:G192)</f>
        <v>0</v>
      </c>
      <c r="H181" s="36">
        <f>SUM(H182:H192)</f>
        <v>0</v>
      </c>
      <c r="I181" s="31">
        <f t="shared" si="81"/>
        <v>0</v>
      </c>
      <c r="J181" s="36">
        <f>SUM(J182:J192)</f>
        <v>0</v>
      </c>
      <c r="K181" s="36">
        <f>SUM(K182:K192)</f>
        <v>0</v>
      </c>
      <c r="L181" s="36">
        <f>SUM(L182:L192)</f>
        <v>0</v>
      </c>
      <c r="M181" s="36">
        <f>SUM(M182:M192)</f>
        <v>0</v>
      </c>
      <c r="N181" s="26" t="e">
        <f t="shared" si="79"/>
        <v>#DIV/0!</v>
      </c>
      <c r="O181" s="37"/>
    </row>
    <row r="182" spans="2:15" s="10" customFormat="1" hidden="1" x14ac:dyDescent="0.2">
      <c r="B182" s="29" t="s">
        <v>42</v>
      </c>
      <c r="C182" s="33" t="s">
        <v>43</v>
      </c>
      <c r="D182" s="31"/>
      <c r="E182" s="39"/>
      <c r="F182" s="31"/>
      <c r="G182" s="31"/>
      <c r="H182" s="31"/>
      <c r="I182" s="31">
        <f t="shared" si="81"/>
        <v>0</v>
      </c>
      <c r="J182" s="31">
        <f>+I182</f>
        <v>0</v>
      </c>
      <c r="K182" s="31"/>
      <c r="L182" s="31">
        <f>SUM(J182:K182)</f>
        <v>0</v>
      </c>
      <c r="M182" s="31">
        <f>+I182-D182</f>
        <v>0</v>
      </c>
      <c r="N182" s="26" t="e">
        <f t="shared" si="79"/>
        <v>#DIV/0!</v>
      </c>
      <c r="O182" s="32"/>
    </row>
    <row r="183" spans="2:15" s="10" customFormat="1" hidden="1" x14ac:dyDescent="0.2">
      <c r="B183" s="29" t="s">
        <v>44</v>
      </c>
      <c r="C183" s="33" t="s">
        <v>45</v>
      </c>
      <c r="D183" s="31"/>
      <c r="E183" s="39"/>
      <c r="F183" s="31"/>
      <c r="G183" s="31"/>
      <c r="H183" s="31"/>
      <c r="I183" s="31">
        <f t="shared" si="81"/>
        <v>0</v>
      </c>
      <c r="J183" s="31">
        <f t="shared" ref="J183:J192" si="82">+I183</f>
        <v>0</v>
      </c>
      <c r="K183" s="31"/>
      <c r="L183" s="31">
        <f t="shared" ref="L183:L192" si="83">SUM(J183:K183)</f>
        <v>0</v>
      </c>
      <c r="M183" s="31">
        <f t="shared" ref="M183:M192" si="84">+I183-D183</f>
        <v>0</v>
      </c>
      <c r="N183" s="26" t="e">
        <f t="shared" si="79"/>
        <v>#DIV/0!</v>
      </c>
      <c r="O183" s="32"/>
    </row>
    <row r="184" spans="2:15" s="10" customFormat="1" hidden="1" x14ac:dyDescent="0.2">
      <c r="B184" s="29" t="s">
        <v>46</v>
      </c>
      <c r="C184" s="33" t="s">
        <v>47</v>
      </c>
      <c r="D184" s="31"/>
      <c r="E184" s="39"/>
      <c r="F184" s="31"/>
      <c r="G184" s="31"/>
      <c r="H184" s="31"/>
      <c r="I184" s="31">
        <f t="shared" si="81"/>
        <v>0</v>
      </c>
      <c r="J184" s="31">
        <f t="shared" si="82"/>
        <v>0</v>
      </c>
      <c r="K184" s="31"/>
      <c r="L184" s="31">
        <f t="shared" si="83"/>
        <v>0</v>
      </c>
      <c r="M184" s="31">
        <f t="shared" si="84"/>
        <v>0</v>
      </c>
      <c r="N184" s="26" t="e">
        <f t="shared" si="79"/>
        <v>#DIV/0!</v>
      </c>
      <c r="O184" s="32"/>
    </row>
    <row r="185" spans="2:15" s="10" customFormat="1" hidden="1" x14ac:dyDescent="0.2">
      <c r="B185" s="29" t="s">
        <v>48</v>
      </c>
      <c r="C185" s="33" t="s">
        <v>49</v>
      </c>
      <c r="D185" s="31"/>
      <c r="E185" s="39"/>
      <c r="F185" s="31"/>
      <c r="G185" s="31"/>
      <c r="H185" s="31"/>
      <c r="I185" s="31">
        <f t="shared" si="81"/>
        <v>0</v>
      </c>
      <c r="J185" s="31">
        <f t="shared" si="82"/>
        <v>0</v>
      </c>
      <c r="K185" s="31"/>
      <c r="L185" s="31">
        <f t="shared" si="83"/>
        <v>0</v>
      </c>
      <c r="M185" s="31">
        <f t="shared" si="84"/>
        <v>0</v>
      </c>
      <c r="N185" s="26" t="e">
        <f t="shared" si="79"/>
        <v>#DIV/0!</v>
      </c>
      <c r="O185" s="32"/>
    </row>
    <row r="186" spans="2:15" s="10" customFormat="1" hidden="1" x14ac:dyDescent="0.2">
      <c r="B186" s="29" t="s">
        <v>50</v>
      </c>
      <c r="C186" s="33" t="s">
        <v>51</v>
      </c>
      <c r="D186" s="31"/>
      <c r="E186" s="31"/>
      <c r="F186" s="31"/>
      <c r="G186" s="31"/>
      <c r="H186" s="31"/>
      <c r="I186" s="31">
        <f t="shared" si="81"/>
        <v>0</v>
      </c>
      <c r="J186" s="31">
        <f t="shared" si="82"/>
        <v>0</v>
      </c>
      <c r="K186" s="31"/>
      <c r="L186" s="31">
        <f t="shared" si="83"/>
        <v>0</v>
      </c>
      <c r="M186" s="31">
        <f t="shared" si="84"/>
        <v>0</v>
      </c>
      <c r="N186" s="28" t="e">
        <f t="shared" si="79"/>
        <v>#DIV/0!</v>
      </c>
      <c r="O186" s="32"/>
    </row>
    <row r="187" spans="2:15" s="10" customFormat="1" hidden="1" x14ac:dyDescent="0.2">
      <c r="B187" s="29" t="s">
        <v>52</v>
      </c>
      <c r="C187" s="33" t="s">
        <v>53</v>
      </c>
      <c r="D187" s="31"/>
      <c r="E187" s="31"/>
      <c r="F187" s="31"/>
      <c r="G187" s="31"/>
      <c r="H187" s="31"/>
      <c r="I187" s="31">
        <f t="shared" si="81"/>
        <v>0</v>
      </c>
      <c r="J187" s="31">
        <f t="shared" si="82"/>
        <v>0</v>
      </c>
      <c r="K187" s="31"/>
      <c r="L187" s="31">
        <f t="shared" si="83"/>
        <v>0</v>
      </c>
      <c r="M187" s="31">
        <f t="shared" si="84"/>
        <v>0</v>
      </c>
      <c r="N187" s="26" t="e">
        <f t="shared" si="79"/>
        <v>#DIV/0!</v>
      </c>
      <c r="O187" s="32"/>
    </row>
    <row r="188" spans="2:15" s="10" customFormat="1" hidden="1" x14ac:dyDescent="0.2">
      <c r="B188" s="29" t="s">
        <v>54</v>
      </c>
      <c r="C188" s="33" t="s">
        <v>93</v>
      </c>
      <c r="D188" s="31"/>
      <c r="E188" s="31"/>
      <c r="F188" s="31"/>
      <c r="G188" s="31"/>
      <c r="H188" s="31"/>
      <c r="I188" s="31">
        <f t="shared" si="81"/>
        <v>0</v>
      </c>
      <c r="J188" s="31">
        <f t="shared" si="82"/>
        <v>0</v>
      </c>
      <c r="K188" s="31"/>
      <c r="L188" s="31">
        <f t="shared" si="83"/>
        <v>0</v>
      </c>
      <c r="M188" s="31">
        <f t="shared" si="84"/>
        <v>0</v>
      </c>
      <c r="N188" s="28" t="e">
        <f t="shared" si="79"/>
        <v>#DIV/0!</v>
      </c>
      <c r="O188" s="32"/>
    </row>
    <row r="189" spans="2:15" s="10" customFormat="1" hidden="1" x14ac:dyDescent="0.2">
      <c r="B189" s="29" t="s">
        <v>56</v>
      </c>
      <c r="C189" s="33" t="s">
        <v>57</v>
      </c>
      <c r="D189" s="31"/>
      <c r="E189" s="31"/>
      <c r="F189" s="31"/>
      <c r="G189" s="31"/>
      <c r="H189" s="31"/>
      <c r="I189" s="31">
        <f t="shared" si="81"/>
        <v>0</v>
      </c>
      <c r="J189" s="31">
        <f t="shared" si="82"/>
        <v>0</v>
      </c>
      <c r="K189" s="31"/>
      <c r="L189" s="31">
        <f t="shared" si="83"/>
        <v>0</v>
      </c>
      <c r="M189" s="31">
        <f t="shared" si="84"/>
        <v>0</v>
      </c>
      <c r="N189" s="26" t="e">
        <f t="shared" si="79"/>
        <v>#DIV/0!</v>
      </c>
      <c r="O189" s="32"/>
    </row>
    <row r="190" spans="2:15" s="10" customFormat="1" hidden="1" x14ac:dyDescent="0.2">
      <c r="B190" s="29" t="s">
        <v>58</v>
      </c>
      <c r="C190" s="33" t="s">
        <v>59</v>
      </c>
      <c r="D190" s="31"/>
      <c r="E190" s="31"/>
      <c r="F190" s="31"/>
      <c r="G190" s="31"/>
      <c r="H190" s="31"/>
      <c r="I190" s="31">
        <f t="shared" si="81"/>
        <v>0</v>
      </c>
      <c r="J190" s="31">
        <f t="shared" si="82"/>
        <v>0</v>
      </c>
      <c r="K190" s="31"/>
      <c r="L190" s="31">
        <f t="shared" si="83"/>
        <v>0</v>
      </c>
      <c r="M190" s="31">
        <f t="shared" si="84"/>
        <v>0</v>
      </c>
      <c r="N190" s="26" t="e">
        <f t="shared" si="79"/>
        <v>#DIV/0!</v>
      </c>
      <c r="O190" s="32"/>
    </row>
    <row r="191" spans="2:15" s="10" customFormat="1" hidden="1" x14ac:dyDescent="0.2">
      <c r="B191" s="29" t="s">
        <v>60</v>
      </c>
      <c r="C191" s="33" t="s">
        <v>61</v>
      </c>
      <c r="D191" s="31"/>
      <c r="E191" s="31"/>
      <c r="F191" s="31"/>
      <c r="G191" s="31"/>
      <c r="H191" s="31"/>
      <c r="I191" s="31">
        <f t="shared" si="81"/>
        <v>0</v>
      </c>
      <c r="J191" s="31">
        <f t="shared" si="82"/>
        <v>0</v>
      </c>
      <c r="K191" s="31"/>
      <c r="L191" s="31">
        <f t="shared" si="83"/>
        <v>0</v>
      </c>
      <c r="M191" s="31">
        <f t="shared" si="84"/>
        <v>0</v>
      </c>
      <c r="N191" s="28" t="e">
        <f t="shared" si="79"/>
        <v>#DIV/0!</v>
      </c>
      <c r="O191" s="32"/>
    </row>
    <row r="192" spans="2:15" s="88" customFormat="1" ht="33.75" hidden="1" x14ac:dyDescent="0.2">
      <c r="B192" s="84" t="s">
        <v>62</v>
      </c>
      <c r="C192" s="33" t="s">
        <v>63</v>
      </c>
      <c r="D192" s="85"/>
      <c r="E192" s="85"/>
      <c r="F192" s="85"/>
      <c r="G192" s="85"/>
      <c r="H192" s="85"/>
      <c r="I192" s="85">
        <f t="shared" si="81"/>
        <v>0</v>
      </c>
      <c r="J192" s="85">
        <f t="shared" si="82"/>
        <v>0</v>
      </c>
      <c r="K192" s="85"/>
      <c r="L192" s="85">
        <f t="shared" si="83"/>
        <v>0</v>
      </c>
      <c r="M192" s="85">
        <f t="shared" si="84"/>
        <v>0</v>
      </c>
      <c r="N192" s="86" t="e">
        <f t="shared" si="79"/>
        <v>#DIV/0!</v>
      </c>
      <c r="O192" s="87"/>
    </row>
    <row r="193" spans="2:15" s="38" customFormat="1" hidden="1" x14ac:dyDescent="0.2">
      <c r="B193" s="34" t="s">
        <v>64</v>
      </c>
      <c r="C193" s="35"/>
      <c r="D193" s="36">
        <f>+D194+D201</f>
        <v>0</v>
      </c>
      <c r="E193" s="36">
        <f t="shared" ref="E193:M193" si="85">+E194+E201</f>
        <v>0</v>
      </c>
      <c r="F193" s="36">
        <f t="shared" si="85"/>
        <v>0</v>
      </c>
      <c r="G193" s="36">
        <f t="shared" si="85"/>
        <v>0</v>
      </c>
      <c r="H193" s="36">
        <f t="shared" si="85"/>
        <v>0</v>
      </c>
      <c r="I193" s="36">
        <f t="shared" si="85"/>
        <v>0</v>
      </c>
      <c r="J193" s="36">
        <f t="shared" si="85"/>
        <v>0</v>
      </c>
      <c r="K193" s="36">
        <f t="shared" si="85"/>
        <v>0</v>
      </c>
      <c r="L193" s="36">
        <f t="shared" si="85"/>
        <v>0</v>
      </c>
      <c r="M193" s="36">
        <f t="shared" si="85"/>
        <v>0</v>
      </c>
      <c r="N193" s="28" t="e">
        <f t="shared" si="79"/>
        <v>#DIV/0!</v>
      </c>
      <c r="O193" s="37"/>
    </row>
    <row r="194" spans="2:15" s="38" customFormat="1" hidden="1" x14ac:dyDescent="0.2">
      <c r="B194" s="34" t="s">
        <v>33</v>
      </c>
      <c r="C194" s="35"/>
      <c r="D194" s="36">
        <f>SUM(D196:D200)</f>
        <v>0</v>
      </c>
      <c r="E194" s="36">
        <f t="shared" ref="E194:M194" si="86">SUM(E196:E200)</f>
        <v>0</v>
      </c>
      <c r="F194" s="36">
        <f t="shared" si="86"/>
        <v>0</v>
      </c>
      <c r="G194" s="36">
        <f t="shared" si="86"/>
        <v>0</v>
      </c>
      <c r="H194" s="36">
        <f t="shared" si="86"/>
        <v>0</v>
      </c>
      <c r="I194" s="36">
        <f t="shared" si="86"/>
        <v>0</v>
      </c>
      <c r="J194" s="36">
        <f t="shared" si="86"/>
        <v>0</v>
      </c>
      <c r="K194" s="36">
        <f t="shared" si="86"/>
        <v>0</v>
      </c>
      <c r="L194" s="36">
        <f t="shared" si="86"/>
        <v>0</v>
      </c>
      <c r="M194" s="36">
        <f t="shared" si="86"/>
        <v>0</v>
      </c>
      <c r="N194" s="28" t="e">
        <f t="shared" si="79"/>
        <v>#DIV/0!</v>
      </c>
      <c r="O194" s="37"/>
    </row>
    <row r="195" spans="2:15" s="10" customFormat="1" ht="22.5" hidden="1" x14ac:dyDescent="0.2">
      <c r="B195" s="29" t="s">
        <v>65</v>
      </c>
      <c r="C195" s="33"/>
      <c r="D195" s="31"/>
      <c r="E195" s="29"/>
      <c r="F195" s="31"/>
      <c r="G195" s="31"/>
      <c r="H195" s="31"/>
      <c r="I195" s="31">
        <f t="shared" ref="I195:I200" si="87">SUM(E195:H195)</f>
        <v>0</v>
      </c>
      <c r="J195" s="31"/>
      <c r="K195" s="31"/>
      <c r="L195" s="31"/>
      <c r="M195" s="31"/>
      <c r="N195" s="28" t="e">
        <f t="shared" si="79"/>
        <v>#DIV/0!</v>
      </c>
      <c r="O195" s="32"/>
    </row>
    <row r="196" spans="2:15" s="10" customFormat="1" hidden="1" x14ac:dyDescent="0.2">
      <c r="B196" s="29" t="s">
        <v>34</v>
      </c>
      <c r="C196" s="30" t="s">
        <v>66</v>
      </c>
      <c r="D196" s="31"/>
      <c r="E196" s="29"/>
      <c r="F196" s="31"/>
      <c r="G196" s="31"/>
      <c r="H196" s="31"/>
      <c r="I196" s="31">
        <f t="shared" si="87"/>
        <v>0</v>
      </c>
      <c r="J196" s="31"/>
      <c r="K196" s="31"/>
      <c r="L196" s="31"/>
      <c r="M196" s="31"/>
      <c r="N196" s="28" t="e">
        <f t="shared" si="79"/>
        <v>#DIV/0!</v>
      </c>
      <c r="O196" s="32"/>
    </row>
    <row r="197" spans="2:15" s="10" customFormat="1" hidden="1" x14ac:dyDescent="0.2">
      <c r="B197" s="29" t="s">
        <v>35</v>
      </c>
      <c r="C197" s="30" t="s">
        <v>67</v>
      </c>
      <c r="D197" s="31"/>
      <c r="E197" s="29"/>
      <c r="F197" s="31"/>
      <c r="G197" s="31"/>
      <c r="H197" s="31"/>
      <c r="I197" s="31">
        <f t="shared" si="87"/>
        <v>0</v>
      </c>
      <c r="J197" s="31"/>
      <c r="K197" s="31"/>
      <c r="L197" s="31"/>
      <c r="M197" s="31"/>
      <c r="N197" s="28" t="e">
        <f t="shared" si="79"/>
        <v>#DIV/0!</v>
      </c>
      <c r="O197" s="32"/>
    </row>
    <row r="198" spans="2:15" s="10" customFormat="1" hidden="1" x14ac:dyDescent="0.2">
      <c r="B198" s="29" t="s">
        <v>36</v>
      </c>
      <c r="C198" s="30" t="s">
        <v>68</v>
      </c>
      <c r="D198" s="31"/>
      <c r="E198" s="29"/>
      <c r="F198" s="31"/>
      <c r="G198" s="31"/>
      <c r="H198" s="31"/>
      <c r="I198" s="31">
        <f t="shared" si="87"/>
        <v>0</v>
      </c>
      <c r="J198" s="31"/>
      <c r="K198" s="31"/>
      <c r="L198" s="31"/>
      <c r="M198" s="31"/>
      <c r="N198" s="28" t="e">
        <f t="shared" si="79"/>
        <v>#DIV/0!</v>
      </c>
      <c r="O198" s="32"/>
    </row>
    <row r="199" spans="2:15" s="10" customFormat="1" hidden="1" x14ac:dyDescent="0.2">
      <c r="B199" s="29" t="s">
        <v>69</v>
      </c>
      <c r="C199" s="33"/>
      <c r="D199" s="31"/>
      <c r="E199" s="29"/>
      <c r="F199" s="31"/>
      <c r="G199" s="31"/>
      <c r="H199" s="31"/>
      <c r="I199" s="31">
        <f t="shared" si="87"/>
        <v>0</v>
      </c>
      <c r="J199" s="31"/>
      <c r="K199" s="31"/>
      <c r="L199" s="31"/>
      <c r="M199" s="31"/>
      <c r="N199" s="28" t="e">
        <f t="shared" si="79"/>
        <v>#DIV/0!</v>
      </c>
      <c r="O199" s="32"/>
    </row>
    <row r="200" spans="2:15" s="10" customFormat="1" hidden="1" x14ac:dyDescent="0.2">
      <c r="B200" s="29" t="s">
        <v>70</v>
      </c>
      <c r="C200" s="33"/>
      <c r="D200" s="31"/>
      <c r="E200" s="29"/>
      <c r="F200" s="31"/>
      <c r="G200" s="31"/>
      <c r="H200" s="31"/>
      <c r="I200" s="31">
        <f t="shared" si="87"/>
        <v>0</v>
      </c>
      <c r="J200" s="31"/>
      <c r="K200" s="31"/>
      <c r="L200" s="31"/>
      <c r="M200" s="31"/>
      <c r="N200" s="28" t="e">
        <f t="shared" si="79"/>
        <v>#DIV/0!</v>
      </c>
      <c r="O200" s="32"/>
    </row>
    <row r="201" spans="2:15" s="38" customFormat="1" hidden="1" x14ac:dyDescent="0.2">
      <c r="B201" s="34" t="s">
        <v>41</v>
      </c>
      <c r="C201" s="35"/>
      <c r="D201" s="36">
        <f>SUM(D202:D203)</f>
        <v>0</v>
      </c>
      <c r="E201" s="36">
        <f t="shared" ref="E201:M201" si="88">SUM(E202:E203)</f>
        <v>0</v>
      </c>
      <c r="F201" s="36">
        <f t="shared" si="88"/>
        <v>0</v>
      </c>
      <c r="G201" s="36">
        <f t="shared" si="88"/>
        <v>0</v>
      </c>
      <c r="H201" s="36">
        <f t="shared" si="88"/>
        <v>0</v>
      </c>
      <c r="I201" s="36">
        <f t="shared" si="88"/>
        <v>0</v>
      </c>
      <c r="J201" s="36">
        <f t="shared" si="88"/>
        <v>0</v>
      </c>
      <c r="K201" s="36">
        <f t="shared" si="88"/>
        <v>0</v>
      </c>
      <c r="L201" s="36">
        <f t="shared" si="88"/>
        <v>0</v>
      </c>
      <c r="M201" s="36">
        <f t="shared" si="88"/>
        <v>0</v>
      </c>
      <c r="N201" s="28" t="e">
        <f t="shared" si="79"/>
        <v>#DIV/0!</v>
      </c>
      <c r="O201" s="37"/>
    </row>
    <row r="202" spans="2:15" s="10" customFormat="1" ht="22.5" hidden="1" x14ac:dyDescent="0.2">
      <c r="B202" s="49" t="s">
        <v>71</v>
      </c>
      <c r="C202" s="33"/>
      <c r="D202" s="31"/>
      <c r="E202" s="29"/>
      <c r="F202" s="31"/>
      <c r="G202" s="31"/>
      <c r="H202" s="31"/>
      <c r="I202" s="31"/>
      <c r="J202" s="31"/>
      <c r="K202" s="31"/>
      <c r="L202" s="31"/>
      <c r="M202" s="31"/>
      <c r="N202" s="28" t="e">
        <f t="shared" si="79"/>
        <v>#DIV/0!</v>
      </c>
      <c r="O202" s="32"/>
    </row>
    <row r="203" spans="2:15" s="10" customFormat="1" ht="22.5" hidden="1" x14ac:dyDescent="0.2">
      <c r="B203" s="29" t="s">
        <v>72</v>
      </c>
      <c r="C203" s="33" t="s">
        <v>63</v>
      </c>
      <c r="D203" s="31"/>
      <c r="E203" s="29"/>
      <c r="F203" s="31"/>
      <c r="G203" s="31"/>
      <c r="H203" s="31"/>
      <c r="I203" s="31">
        <f t="shared" ref="I203" si="89">SUM(E203:H203)</f>
        <v>0</v>
      </c>
      <c r="J203" s="31"/>
      <c r="K203" s="31"/>
      <c r="L203" s="31"/>
      <c r="M203" s="31"/>
      <c r="N203" s="28" t="e">
        <f t="shared" si="79"/>
        <v>#DIV/0!</v>
      </c>
      <c r="O203" s="32"/>
    </row>
    <row r="204" spans="2:15" s="38" customFormat="1" ht="22.5" hidden="1" x14ac:dyDescent="0.2">
      <c r="B204" s="34" t="s">
        <v>74</v>
      </c>
      <c r="C204" s="35"/>
      <c r="D204" s="36">
        <f>+D205+D213</f>
        <v>0</v>
      </c>
      <c r="E204" s="36">
        <f t="shared" ref="E204:M204" si="90">+E205+E213</f>
        <v>0</v>
      </c>
      <c r="F204" s="36">
        <f t="shared" si="90"/>
        <v>0</v>
      </c>
      <c r="G204" s="36">
        <f t="shared" si="90"/>
        <v>0</v>
      </c>
      <c r="H204" s="36">
        <f t="shared" si="90"/>
        <v>0</v>
      </c>
      <c r="I204" s="36">
        <f t="shared" si="90"/>
        <v>0</v>
      </c>
      <c r="J204" s="36">
        <f t="shared" si="90"/>
        <v>0</v>
      </c>
      <c r="K204" s="36">
        <f t="shared" si="90"/>
        <v>0</v>
      </c>
      <c r="L204" s="36">
        <f t="shared" si="90"/>
        <v>0</v>
      </c>
      <c r="M204" s="36">
        <f t="shared" si="90"/>
        <v>0</v>
      </c>
      <c r="N204" s="28" t="e">
        <f t="shared" si="79"/>
        <v>#DIV/0!</v>
      </c>
      <c r="O204" s="37"/>
    </row>
    <row r="205" spans="2:15" s="38" customFormat="1" hidden="1" x14ac:dyDescent="0.2">
      <c r="B205" s="34" t="s">
        <v>75</v>
      </c>
      <c r="C205" s="35"/>
      <c r="D205" s="36">
        <f>+D206</f>
        <v>0</v>
      </c>
      <c r="E205" s="36">
        <f t="shared" ref="E205:M205" si="91">+E206</f>
        <v>0</v>
      </c>
      <c r="F205" s="36">
        <f t="shared" si="91"/>
        <v>0</v>
      </c>
      <c r="G205" s="36">
        <f t="shared" si="91"/>
        <v>0</v>
      </c>
      <c r="H205" s="36">
        <f t="shared" si="91"/>
        <v>0</v>
      </c>
      <c r="I205" s="36">
        <f t="shared" si="91"/>
        <v>0</v>
      </c>
      <c r="J205" s="36">
        <f t="shared" si="91"/>
        <v>0</v>
      </c>
      <c r="K205" s="36">
        <f t="shared" si="91"/>
        <v>0</v>
      </c>
      <c r="L205" s="36">
        <f t="shared" si="91"/>
        <v>0</v>
      </c>
      <c r="M205" s="36">
        <f t="shared" si="91"/>
        <v>0</v>
      </c>
      <c r="N205" s="28" t="e">
        <f t="shared" si="79"/>
        <v>#DIV/0!</v>
      </c>
      <c r="O205" s="37"/>
    </row>
    <row r="206" spans="2:15" s="38" customFormat="1" hidden="1" x14ac:dyDescent="0.2">
      <c r="B206" s="34" t="s">
        <v>76</v>
      </c>
      <c r="C206" s="35"/>
      <c r="D206" s="36">
        <f>SUM(D207:D212)</f>
        <v>0</v>
      </c>
      <c r="E206" s="36">
        <f t="shared" ref="E206:M213" si="92">SUM(E207:E212)</f>
        <v>0</v>
      </c>
      <c r="F206" s="36">
        <f t="shared" si="92"/>
        <v>0</v>
      </c>
      <c r="G206" s="36">
        <f t="shared" si="92"/>
        <v>0</v>
      </c>
      <c r="H206" s="36">
        <f t="shared" si="92"/>
        <v>0</v>
      </c>
      <c r="I206" s="36">
        <f t="shared" si="92"/>
        <v>0</v>
      </c>
      <c r="J206" s="36">
        <f t="shared" si="92"/>
        <v>0</v>
      </c>
      <c r="K206" s="36">
        <f t="shared" si="92"/>
        <v>0</v>
      </c>
      <c r="L206" s="36">
        <f t="shared" si="92"/>
        <v>0</v>
      </c>
      <c r="M206" s="36">
        <f t="shared" si="92"/>
        <v>0</v>
      </c>
      <c r="N206" s="28" t="e">
        <f t="shared" si="79"/>
        <v>#DIV/0!</v>
      </c>
      <c r="O206" s="37"/>
    </row>
    <row r="207" spans="2:15" s="10" customFormat="1" hidden="1" x14ac:dyDescent="0.2">
      <c r="B207" s="29" t="s">
        <v>77</v>
      </c>
      <c r="C207" s="33" t="s">
        <v>78</v>
      </c>
      <c r="D207" s="31"/>
      <c r="E207" s="29"/>
      <c r="F207" s="31"/>
      <c r="G207" s="31"/>
      <c r="H207" s="31"/>
      <c r="I207" s="31">
        <f t="shared" ref="I207:I212" si="93">SUM(E207:H207)</f>
        <v>0</v>
      </c>
      <c r="J207" s="31"/>
      <c r="K207" s="31"/>
      <c r="L207" s="85">
        <f t="shared" ref="L207:L208" si="94">SUM(J207:K207)</f>
        <v>0</v>
      </c>
      <c r="M207" s="31"/>
      <c r="N207" s="28" t="e">
        <f t="shared" si="79"/>
        <v>#DIV/0!</v>
      </c>
      <c r="O207" s="32"/>
    </row>
    <row r="208" spans="2:15" s="10" customFormat="1" hidden="1" x14ac:dyDescent="0.2">
      <c r="B208" s="29" t="s">
        <v>79</v>
      </c>
      <c r="C208" s="33" t="s">
        <v>89</v>
      </c>
      <c r="D208" s="31"/>
      <c r="E208" s="29"/>
      <c r="F208" s="31"/>
      <c r="G208" s="31"/>
      <c r="H208" s="31"/>
      <c r="I208" s="31">
        <f t="shared" si="93"/>
        <v>0</v>
      </c>
      <c r="J208" s="31"/>
      <c r="K208" s="31"/>
      <c r="L208" s="85">
        <f t="shared" si="94"/>
        <v>0</v>
      </c>
      <c r="M208" s="31"/>
      <c r="N208" s="28" t="e">
        <f t="shared" si="79"/>
        <v>#DIV/0!</v>
      </c>
      <c r="O208" s="32"/>
    </row>
    <row r="209" spans="2:15" s="10" customFormat="1" hidden="1" x14ac:dyDescent="0.2">
      <c r="B209" s="29" t="s">
        <v>81</v>
      </c>
      <c r="C209" s="33"/>
      <c r="D209" s="31"/>
      <c r="E209" s="29"/>
      <c r="F209" s="31"/>
      <c r="G209" s="31"/>
      <c r="H209" s="31"/>
      <c r="I209" s="31">
        <f t="shared" si="93"/>
        <v>0</v>
      </c>
      <c r="J209" s="31"/>
      <c r="K209" s="31"/>
      <c r="L209" s="36">
        <f t="shared" si="92"/>
        <v>0</v>
      </c>
      <c r="M209" s="31"/>
      <c r="N209" s="28" t="e">
        <f t="shared" si="79"/>
        <v>#DIV/0!</v>
      </c>
      <c r="O209" s="32"/>
    </row>
    <row r="210" spans="2:15" s="10" customFormat="1" hidden="1" x14ac:dyDescent="0.2">
      <c r="B210" s="29" t="s">
        <v>82</v>
      </c>
      <c r="C210" s="33"/>
      <c r="D210" s="31"/>
      <c r="E210" s="29"/>
      <c r="F210" s="31"/>
      <c r="G210" s="31"/>
      <c r="H210" s="31"/>
      <c r="I210" s="31">
        <f t="shared" si="93"/>
        <v>0</v>
      </c>
      <c r="J210" s="31"/>
      <c r="K210" s="31"/>
      <c r="L210" s="36">
        <f t="shared" si="92"/>
        <v>0</v>
      </c>
      <c r="M210" s="31"/>
      <c r="N210" s="28" t="e">
        <f t="shared" si="79"/>
        <v>#DIV/0!</v>
      </c>
      <c r="O210" s="32"/>
    </row>
    <row r="211" spans="2:15" s="10" customFormat="1" hidden="1" x14ac:dyDescent="0.2">
      <c r="B211" s="29" t="s">
        <v>83</v>
      </c>
      <c r="C211" s="33"/>
      <c r="D211" s="31"/>
      <c r="E211" s="29"/>
      <c r="F211" s="31"/>
      <c r="G211" s="31"/>
      <c r="H211" s="31"/>
      <c r="I211" s="31">
        <f t="shared" si="93"/>
        <v>0</v>
      </c>
      <c r="J211" s="31"/>
      <c r="K211" s="31"/>
      <c r="L211" s="36">
        <f t="shared" si="92"/>
        <v>0</v>
      </c>
      <c r="M211" s="31"/>
      <c r="N211" s="28" t="e">
        <f t="shared" si="79"/>
        <v>#DIV/0!</v>
      </c>
      <c r="O211" s="32"/>
    </row>
    <row r="212" spans="2:15" s="10" customFormat="1" hidden="1" x14ac:dyDescent="0.2">
      <c r="B212" s="32"/>
      <c r="C212" s="33"/>
      <c r="D212" s="31"/>
      <c r="E212" s="29"/>
      <c r="F212" s="31"/>
      <c r="G212" s="31"/>
      <c r="H212" s="31"/>
      <c r="I212" s="31">
        <f t="shared" si="93"/>
        <v>0</v>
      </c>
      <c r="J212" s="31"/>
      <c r="K212" s="31"/>
      <c r="L212" s="36">
        <f t="shared" si="92"/>
        <v>0</v>
      </c>
      <c r="M212" s="31"/>
      <c r="N212" s="28" t="e">
        <f t="shared" si="79"/>
        <v>#DIV/0!</v>
      </c>
      <c r="O212" s="32"/>
    </row>
    <row r="213" spans="2:15" s="38" customFormat="1" hidden="1" x14ac:dyDescent="0.2">
      <c r="B213" s="34" t="s">
        <v>84</v>
      </c>
      <c r="C213" s="35"/>
      <c r="D213" s="36">
        <f>SUM(D214:D219)</f>
        <v>0</v>
      </c>
      <c r="E213" s="36">
        <f t="shared" ref="E213:K213" si="95">SUM(E214:E219)</f>
        <v>0</v>
      </c>
      <c r="F213" s="36">
        <f t="shared" si="95"/>
        <v>0</v>
      </c>
      <c r="G213" s="36">
        <f t="shared" si="95"/>
        <v>0</v>
      </c>
      <c r="H213" s="36">
        <f t="shared" si="95"/>
        <v>0</v>
      </c>
      <c r="I213" s="36">
        <f t="shared" si="95"/>
        <v>0</v>
      </c>
      <c r="J213" s="36">
        <f t="shared" si="95"/>
        <v>0</v>
      </c>
      <c r="K213" s="36">
        <f t="shared" si="95"/>
        <v>0</v>
      </c>
      <c r="L213" s="36">
        <f t="shared" si="92"/>
        <v>0</v>
      </c>
      <c r="M213" s="36">
        <f t="shared" si="92"/>
        <v>0</v>
      </c>
      <c r="N213" s="28" t="e">
        <f t="shared" si="79"/>
        <v>#DIV/0!</v>
      </c>
      <c r="O213" s="37"/>
    </row>
    <row r="214" spans="2:15" s="10" customFormat="1" ht="22.5" hidden="1" x14ac:dyDescent="0.2">
      <c r="B214" s="49" t="s">
        <v>71</v>
      </c>
      <c r="C214" s="33"/>
      <c r="D214" s="31"/>
      <c r="E214" s="29"/>
      <c r="F214" s="31"/>
      <c r="G214" s="31"/>
      <c r="H214" s="31"/>
      <c r="I214" s="31"/>
      <c r="J214" s="31"/>
      <c r="K214" s="31"/>
      <c r="L214" s="31"/>
      <c r="M214" s="31"/>
      <c r="N214" s="28" t="e">
        <f t="shared" si="79"/>
        <v>#DIV/0!</v>
      </c>
      <c r="O214" s="32"/>
    </row>
    <row r="215" spans="2:15" s="10" customFormat="1" hidden="1" x14ac:dyDescent="0.2">
      <c r="B215" s="29" t="s">
        <v>85</v>
      </c>
      <c r="C215" s="33"/>
      <c r="D215" s="31"/>
      <c r="E215" s="29"/>
      <c r="F215" s="31"/>
      <c r="G215" s="31"/>
      <c r="H215" s="31"/>
      <c r="I215" s="31">
        <f t="shared" ref="I215:I219" si="96">SUM(E215:H215)</f>
        <v>0</v>
      </c>
      <c r="J215" s="31"/>
      <c r="K215" s="31"/>
      <c r="L215" s="31"/>
      <c r="M215" s="31"/>
      <c r="N215" s="28" t="e">
        <f t="shared" si="79"/>
        <v>#DIV/0!</v>
      </c>
      <c r="O215" s="32"/>
    </row>
    <row r="216" spans="2:15" s="10" customFormat="1" hidden="1" x14ac:dyDescent="0.2">
      <c r="B216" s="29" t="s">
        <v>81</v>
      </c>
      <c r="C216" s="33"/>
      <c r="D216" s="31"/>
      <c r="E216" s="29"/>
      <c r="F216" s="31"/>
      <c r="G216" s="31"/>
      <c r="H216" s="31"/>
      <c r="I216" s="31">
        <f t="shared" si="96"/>
        <v>0</v>
      </c>
      <c r="J216" s="31"/>
      <c r="K216" s="31"/>
      <c r="L216" s="31"/>
      <c r="M216" s="31"/>
      <c r="N216" s="28" t="e">
        <f t="shared" si="79"/>
        <v>#DIV/0!</v>
      </c>
      <c r="O216" s="32"/>
    </row>
    <row r="217" spans="2:15" s="10" customFormat="1" hidden="1" x14ac:dyDescent="0.2">
      <c r="B217" s="29" t="s">
        <v>82</v>
      </c>
      <c r="C217" s="33"/>
      <c r="D217" s="31"/>
      <c r="E217" s="29"/>
      <c r="F217" s="31"/>
      <c r="G217" s="31"/>
      <c r="H217" s="31"/>
      <c r="I217" s="31">
        <f t="shared" si="96"/>
        <v>0</v>
      </c>
      <c r="J217" s="31"/>
      <c r="K217" s="31"/>
      <c r="L217" s="31"/>
      <c r="M217" s="31"/>
      <c r="N217" s="28" t="e">
        <f t="shared" si="79"/>
        <v>#DIV/0!</v>
      </c>
      <c r="O217" s="32"/>
    </row>
    <row r="218" spans="2:15" s="10" customFormat="1" hidden="1" x14ac:dyDescent="0.2">
      <c r="B218" s="29" t="s">
        <v>83</v>
      </c>
      <c r="C218" s="33"/>
      <c r="D218" s="31"/>
      <c r="E218" s="29"/>
      <c r="F218" s="31"/>
      <c r="G218" s="31"/>
      <c r="H218" s="31"/>
      <c r="I218" s="31">
        <f t="shared" si="96"/>
        <v>0</v>
      </c>
      <c r="J218" s="31"/>
      <c r="K218" s="31"/>
      <c r="L218" s="31"/>
      <c r="M218" s="31"/>
      <c r="N218" s="28" t="e">
        <f t="shared" si="79"/>
        <v>#DIV/0!</v>
      </c>
      <c r="O218" s="32"/>
    </row>
    <row r="219" spans="2:15" s="10" customFormat="1" hidden="1" x14ac:dyDescent="0.2">
      <c r="B219" s="32"/>
      <c r="C219" s="33"/>
      <c r="D219" s="31"/>
      <c r="E219" s="29"/>
      <c r="F219" s="31"/>
      <c r="G219" s="31"/>
      <c r="H219" s="31"/>
      <c r="I219" s="31">
        <f t="shared" si="96"/>
        <v>0</v>
      </c>
      <c r="J219" s="31"/>
      <c r="K219" s="31"/>
      <c r="L219" s="31"/>
      <c r="M219" s="31"/>
      <c r="N219" s="28" t="e">
        <f t="shared" si="79"/>
        <v>#DIV/0!</v>
      </c>
      <c r="O219" s="32"/>
    </row>
    <row r="220" spans="2:15" s="10" customFormat="1" hidden="1" x14ac:dyDescent="0.2">
      <c r="B220" s="89" t="s">
        <v>96</v>
      </c>
      <c r="C220" s="90"/>
      <c r="D220" s="91">
        <f t="shared" ref="D220:M220" si="97">+D172+D204</f>
        <v>0</v>
      </c>
      <c r="E220" s="91">
        <f t="shared" si="97"/>
        <v>0</v>
      </c>
      <c r="F220" s="91">
        <f t="shared" si="97"/>
        <v>0</v>
      </c>
      <c r="G220" s="91">
        <f t="shared" si="97"/>
        <v>0</v>
      </c>
      <c r="H220" s="91">
        <f t="shared" si="97"/>
        <v>0</v>
      </c>
      <c r="I220" s="91">
        <f t="shared" si="97"/>
        <v>0</v>
      </c>
      <c r="J220" s="91">
        <f t="shared" si="97"/>
        <v>0</v>
      </c>
      <c r="K220" s="91">
        <f t="shared" si="97"/>
        <v>0</v>
      </c>
      <c r="L220" s="91">
        <f t="shared" si="97"/>
        <v>0</v>
      </c>
      <c r="M220" s="91">
        <f t="shared" si="97"/>
        <v>0</v>
      </c>
      <c r="N220" s="92"/>
      <c r="O220" s="93"/>
    </row>
    <row r="221" spans="2:15" s="10" customFormat="1" hidden="1" x14ac:dyDescent="0.2">
      <c r="B221" s="94" t="s">
        <v>97</v>
      </c>
      <c r="C221" s="95"/>
      <c r="D221" s="96"/>
      <c r="E221" s="96"/>
      <c r="F221" s="96"/>
      <c r="G221" s="96"/>
      <c r="H221" s="96"/>
      <c r="I221" s="96"/>
      <c r="J221" s="96"/>
      <c r="K221" s="96"/>
      <c r="L221" s="96"/>
      <c r="M221" s="96"/>
      <c r="N221" s="97"/>
      <c r="O221" s="98"/>
    </row>
    <row r="222" spans="2:15" s="27" customFormat="1" hidden="1" x14ac:dyDescent="0.2">
      <c r="B222" s="22" t="s">
        <v>30</v>
      </c>
      <c r="C222" s="23"/>
      <c r="D222" s="24"/>
      <c r="E222" s="73"/>
      <c r="F222" s="24"/>
      <c r="G222" s="24"/>
      <c r="H222" s="24"/>
      <c r="I222" s="24"/>
      <c r="J222" s="24"/>
      <c r="K222" s="24"/>
      <c r="L222" s="24"/>
      <c r="M222" s="24"/>
      <c r="N222" s="26"/>
      <c r="O222" s="25"/>
    </row>
    <row r="223" spans="2:15" s="27" customFormat="1" hidden="1" x14ac:dyDescent="0.2">
      <c r="B223" s="22" t="s">
        <v>31</v>
      </c>
      <c r="C223" s="23"/>
      <c r="D223" s="24">
        <f>+D224</f>
        <v>0</v>
      </c>
      <c r="E223" s="24">
        <f t="shared" ref="E223:M223" si="98">+E224</f>
        <v>0</v>
      </c>
      <c r="F223" s="24">
        <f t="shared" si="98"/>
        <v>0</v>
      </c>
      <c r="G223" s="24">
        <f t="shared" si="98"/>
        <v>0</v>
      </c>
      <c r="H223" s="24">
        <f t="shared" si="98"/>
        <v>0</v>
      </c>
      <c r="I223" s="24">
        <f t="shared" si="98"/>
        <v>0</v>
      </c>
      <c r="J223" s="24">
        <f t="shared" si="98"/>
        <v>0</v>
      </c>
      <c r="K223" s="24">
        <f t="shared" si="98"/>
        <v>0</v>
      </c>
      <c r="L223" s="24">
        <f t="shared" si="98"/>
        <v>0</v>
      </c>
      <c r="M223" s="24">
        <f t="shared" si="98"/>
        <v>0</v>
      </c>
      <c r="N223" s="26" t="e">
        <f>+M223/D223</f>
        <v>#DIV/0!</v>
      </c>
      <c r="O223" s="25"/>
    </row>
    <row r="224" spans="2:15" s="27" customFormat="1" hidden="1" x14ac:dyDescent="0.2">
      <c r="B224" s="22" t="s">
        <v>32</v>
      </c>
      <c r="C224" s="23"/>
      <c r="D224" s="24">
        <f>+D225+D232</f>
        <v>0</v>
      </c>
      <c r="E224" s="24">
        <f t="shared" ref="E224:M224" si="99">+E225+E232</f>
        <v>0</v>
      </c>
      <c r="F224" s="24">
        <f t="shared" si="99"/>
        <v>0</v>
      </c>
      <c r="G224" s="24">
        <f t="shared" si="99"/>
        <v>0</v>
      </c>
      <c r="H224" s="24">
        <f t="shared" si="99"/>
        <v>0</v>
      </c>
      <c r="I224" s="24">
        <f t="shared" si="99"/>
        <v>0</v>
      </c>
      <c r="J224" s="24">
        <f t="shared" si="99"/>
        <v>0</v>
      </c>
      <c r="K224" s="24">
        <f t="shared" si="99"/>
        <v>0</v>
      </c>
      <c r="L224" s="24">
        <f t="shared" si="99"/>
        <v>0</v>
      </c>
      <c r="M224" s="24">
        <f t="shared" si="99"/>
        <v>0</v>
      </c>
      <c r="N224" s="26" t="e">
        <f t="shared" ref="N224:N270" si="100">+M224/D224</f>
        <v>#DIV/0!</v>
      </c>
      <c r="O224" s="25"/>
    </row>
    <row r="225" spans="2:15" s="27" customFormat="1" hidden="1" x14ac:dyDescent="0.2">
      <c r="B225" s="22" t="s">
        <v>33</v>
      </c>
      <c r="C225" s="23"/>
      <c r="D225" s="24">
        <f>SUM(D226:D231)</f>
        <v>0</v>
      </c>
      <c r="E225" s="24">
        <f t="shared" ref="E225:M225" si="101">SUM(E226:E231)</f>
        <v>0</v>
      </c>
      <c r="F225" s="24">
        <f t="shared" si="101"/>
        <v>0</v>
      </c>
      <c r="G225" s="24">
        <f t="shared" si="101"/>
        <v>0</v>
      </c>
      <c r="H225" s="24">
        <f t="shared" si="101"/>
        <v>0</v>
      </c>
      <c r="I225" s="24">
        <f t="shared" si="101"/>
        <v>0</v>
      </c>
      <c r="J225" s="24">
        <f t="shared" si="101"/>
        <v>0</v>
      </c>
      <c r="K225" s="24">
        <f t="shared" si="101"/>
        <v>0</v>
      </c>
      <c r="L225" s="24">
        <f t="shared" si="101"/>
        <v>0</v>
      </c>
      <c r="M225" s="24">
        <f t="shared" si="101"/>
        <v>0</v>
      </c>
      <c r="N225" s="26" t="e">
        <f t="shared" si="100"/>
        <v>#DIV/0!</v>
      </c>
      <c r="O225" s="25"/>
    </row>
    <row r="226" spans="2:15" s="10" customFormat="1" hidden="1" x14ac:dyDescent="0.2">
      <c r="B226" s="29" t="s">
        <v>34</v>
      </c>
      <c r="C226" s="30">
        <v>4010101001</v>
      </c>
      <c r="D226" s="31"/>
      <c r="E226" s="29"/>
      <c r="F226" s="31"/>
      <c r="G226" s="31"/>
      <c r="H226" s="31"/>
      <c r="I226" s="31">
        <f t="shared" ref="I226:I243" si="102">SUM(E226:H226)</f>
        <v>0</v>
      </c>
      <c r="J226" s="31"/>
      <c r="K226" s="31"/>
      <c r="L226" s="31"/>
      <c r="M226" s="31"/>
      <c r="N226" s="26" t="e">
        <f t="shared" si="100"/>
        <v>#DIV/0!</v>
      </c>
      <c r="O226" s="32"/>
    </row>
    <row r="227" spans="2:15" s="10" customFormat="1" hidden="1" x14ac:dyDescent="0.2">
      <c r="B227" s="29" t="s">
        <v>35</v>
      </c>
      <c r="C227" s="30">
        <v>4010303001</v>
      </c>
      <c r="D227" s="31"/>
      <c r="E227" s="29"/>
      <c r="F227" s="31"/>
      <c r="G227" s="31"/>
      <c r="H227" s="31"/>
      <c r="I227" s="31">
        <f t="shared" si="102"/>
        <v>0</v>
      </c>
      <c r="J227" s="31"/>
      <c r="K227" s="31"/>
      <c r="L227" s="31"/>
      <c r="M227" s="31"/>
      <c r="N227" s="26" t="e">
        <f t="shared" si="100"/>
        <v>#DIV/0!</v>
      </c>
      <c r="O227" s="32"/>
    </row>
    <row r="228" spans="2:15" s="10" customFormat="1" hidden="1" x14ac:dyDescent="0.2">
      <c r="B228" s="29" t="s">
        <v>36</v>
      </c>
      <c r="C228" s="30">
        <v>4010303002</v>
      </c>
      <c r="D228" s="31"/>
      <c r="E228" s="29"/>
      <c r="F228" s="31"/>
      <c r="G228" s="31"/>
      <c r="H228" s="31"/>
      <c r="I228" s="31">
        <f t="shared" si="102"/>
        <v>0</v>
      </c>
      <c r="J228" s="31"/>
      <c r="K228" s="31"/>
      <c r="L228" s="31"/>
      <c r="M228" s="31"/>
      <c r="N228" s="26" t="e">
        <f t="shared" si="100"/>
        <v>#DIV/0!</v>
      </c>
      <c r="O228" s="32"/>
    </row>
    <row r="229" spans="2:15" s="10" customFormat="1" hidden="1" x14ac:dyDescent="0.2">
      <c r="B229" s="29" t="s">
        <v>37</v>
      </c>
      <c r="C229" s="30">
        <v>4010104000</v>
      </c>
      <c r="D229" s="31"/>
      <c r="E229" s="29"/>
      <c r="F229" s="31"/>
      <c r="G229" s="31"/>
      <c r="H229" s="31"/>
      <c r="I229" s="31">
        <f t="shared" si="102"/>
        <v>0</v>
      </c>
      <c r="J229" s="31"/>
      <c r="K229" s="31"/>
      <c r="L229" s="31"/>
      <c r="M229" s="31"/>
      <c r="N229" s="26" t="e">
        <f t="shared" si="100"/>
        <v>#DIV/0!</v>
      </c>
      <c r="O229" s="32"/>
    </row>
    <row r="230" spans="2:15" s="10" customFormat="1" hidden="1" x14ac:dyDescent="0.2">
      <c r="B230" s="29" t="s">
        <v>38</v>
      </c>
      <c r="C230" s="33"/>
      <c r="D230" s="31"/>
      <c r="E230" s="29"/>
      <c r="F230" s="31"/>
      <c r="G230" s="31"/>
      <c r="H230" s="31"/>
      <c r="I230" s="31">
        <f t="shared" si="102"/>
        <v>0</v>
      </c>
      <c r="J230" s="31"/>
      <c r="K230" s="31"/>
      <c r="L230" s="31"/>
      <c r="M230" s="31"/>
      <c r="N230" s="26" t="e">
        <f t="shared" si="100"/>
        <v>#DIV/0!</v>
      </c>
      <c r="O230" s="32"/>
    </row>
    <row r="231" spans="2:15" s="10" customFormat="1" hidden="1" x14ac:dyDescent="0.2">
      <c r="B231" s="29" t="s">
        <v>39</v>
      </c>
      <c r="C231" s="33" t="s">
        <v>40</v>
      </c>
      <c r="D231" s="31"/>
      <c r="E231" s="31"/>
      <c r="F231" s="31"/>
      <c r="G231" s="31"/>
      <c r="H231" s="31"/>
      <c r="I231" s="31">
        <f t="shared" si="102"/>
        <v>0</v>
      </c>
      <c r="J231" s="31">
        <f>+I231</f>
        <v>0</v>
      </c>
      <c r="K231" s="31"/>
      <c r="L231" s="31">
        <f>SUM(J231:K231)</f>
        <v>0</v>
      </c>
      <c r="M231" s="31"/>
      <c r="N231" s="99" t="e">
        <f t="shared" si="100"/>
        <v>#DIV/0!</v>
      </c>
      <c r="O231" s="32"/>
    </row>
    <row r="232" spans="2:15" s="38" customFormat="1" hidden="1" x14ac:dyDescent="0.2">
      <c r="B232" s="34" t="s">
        <v>41</v>
      </c>
      <c r="C232" s="35"/>
      <c r="D232" s="36">
        <f>SUM(D233:D243)</f>
        <v>0</v>
      </c>
      <c r="E232" s="36">
        <f t="shared" ref="E232:H232" si="103">SUM(E233:E243)</f>
        <v>0</v>
      </c>
      <c r="F232" s="36">
        <f t="shared" si="103"/>
        <v>0</v>
      </c>
      <c r="G232" s="36">
        <f t="shared" si="103"/>
        <v>0</v>
      </c>
      <c r="H232" s="36">
        <f t="shared" si="103"/>
        <v>0</v>
      </c>
      <c r="I232" s="36">
        <f t="shared" si="102"/>
        <v>0</v>
      </c>
      <c r="J232" s="36">
        <f t="shared" ref="J232:M232" si="104">SUM(J233:J243)</f>
        <v>0</v>
      </c>
      <c r="K232" s="36">
        <f t="shared" si="104"/>
        <v>0</v>
      </c>
      <c r="L232" s="36">
        <f t="shared" si="104"/>
        <v>0</v>
      </c>
      <c r="M232" s="36">
        <f t="shared" si="104"/>
        <v>0</v>
      </c>
      <c r="N232" s="99" t="e">
        <f t="shared" si="100"/>
        <v>#DIV/0!</v>
      </c>
      <c r="O232" s="37"/>
    </row>
    <row r="233" spans="2:15" s="10" customFormat="1" hidden="1" x14ac:dyDescent="0.2">
      <c r="B233" s="29" t="s">
        <v>42</v>
      </c>
      <c r="C233" s="33" t="s">
        <v>43</v>
      </c>
      <c r="D233" s="31"/>
      <c r="E233" s="31"/>
      <c r="F233" s="31"/>
      <c r="G233" s="31"/>
      <c r="H233" s="31"/>
      <c r="I233" s="31">
        <f t="shared" si="102"/>
        <v>0</v>
      </c>
      <c r="J233" s="31">
        <f t="shared" ref="J233:J242" si="105">+I233</f>
        <v>0</v>
      </c>
      <c r="K233" s="31"/>
      <c r="L233" s="31">
        <f t="shared" ref="L233:M243" si="106">SUM(J233:K233)</f>
        <v>0</v>
      </c>
      <c r="M233" s="31">
        <f t="shared" si="106"/>
        <v>0</v>
      </c>
      <c r="N233" s="99" t="e">
        <f t="shared" si="100"/>
        <v>#DIV/0!</v>
      </c>
      <c r="O233" s="32"/>
    </row>
    <row r="234" spans="2:15" s="10" customFormat="1" hidden="1" x14ac:dyDescent="0.2">
      <c r="B234" s="29" t="s">
        <v>44</v>
      </c>
      <c r="C234" s="33" t="s">
        <v>45</v>
      </c>
      <c r="D234" s="31"/>
      <c r="E234" s="31"/>
      <c r="F234" s="31"/>
      <c r="G234" s="31"/>
      <c r="H234" s="31"/>
      <c r="I234" s="31">
        <f t="shared" si="102"/>
        <v>0</v>
      </c>
      <c r="J234" s="31">
        <f t="shared" si="105"/>
        <v>0</v>
      </c>
      <c r="K234" s="31"/>
      <c r="L234" s="31">
        <f t="shared" si="106"/>
        <v>0</v>
      </c>
      <c r="M234" s="31">
        <f t="shared" si="106"/>
        <v>0</v>
      </c>
      <c r="N234" s="99" t="e">
        <f t="shared" si="100"/>
        <v>#DIV/0!</v>
      </c>
      <c r="O234" s="32"/>
    </row>
    <row r="235" spans="2:15" s="10" customFormat="1" hidden="1" x14ac:dyDescent="0.2">
      <c r="B235" s="29" t="s">
        <v>46</v>
      </c>
      <c r="C235" s="33" t="s">
        <v>47</v>
      </c>
      <c r="D235" s="31"/>
      <c r="E235" s="31"/>
      <c r="F235" s="31"/>
      <c r="G235" s="31"/>
      <c r="H235" s="31"/>
      <c r="I235" s="31">
        <f t="shared" si="102"/>
        <v>0</v>
      </c>
      <c r="J235" s="31">
        <f t="shared" si="105"/>
        <v>0</v>
      </c>
      <c r="K235" s="31"/>
      <c r="L235" s="31">
        <f t="shared" si="106"/>
        <v>0</v>
      </c>
      <c r="M235" s="31">
        <f t="shared" si="106"/>
        <v>0</v>
      </c>
      <c r="N235" s="99" t="e">
        <f t="shared" si="100"/>
        <v>#DIV/0!</v>
      </c>
      <c r="O235" s="32"/>
    </row>
    <row r="236" spans="2:15" s="10" customFormat="1" hidden="1" x14ac:dyDescent="0.2">
      <c r="B236" s="29" t="s">
        <v>48</v>
      </c>
      <c r="C236" s="33" t="s">
        <v>49</v>
      </c>
      <c r="D236" s="31"/>
      <c r="E236" s="31"/>
      <c r="F236" s="31"/>
      <c r="G236" s="31"/>
      <c r="H236" s="31"/>
      <c r="I236" s="31">
        <f t="shared" si="102"/>
        <v>0</v>
      </c>
      <c r="J236" s="31">
        <f t="shared" si="105"/>
        <v>0</v>
      </c>
      <c r="K236" s="31"/>
      <c r="L236" s="31">
        <f t="shared" si="106"/>
        <v>0</v>
      </c>
      <c r="M236" s="31">
        <f t="shared" si="106"/>
        <v>0</v>
      </c>
      <c r="N236" s="50" t="e">
        <f t="shared" si="100"/>
        <v>#DIV/0!</v>
      </c>
      <c r="O236" s="32"/>
    </row>
    <row r="237" spans="2:15" s="10" customFormat="1" hidden="1" x14ac:dyDescent="0.2">
      <c r="B237" s="29" t="s">
        <v>50</v>
      </c>
      <c r="C237" s="33" t="s">
        <v>51</v>
      </c>
      <c r="D237" s="31"/>
      <c r="E237" s="39"/>
      <c r="F237" s="31"/>
      <c r="G237" s="31"/>
      <c r="H237" s="31"/>
      <c r="I237" s="31">
        <f t="shared" si="102"/>
        <v>0</v>
      </c>
      <c r="J237" s="31">
        <f t="shared" si="105"/>
        <v>0</v>
      </c>
      <c r="K237" s="31"/>
      <c r="L237" s="31">
        <f t="shared" si="106"/>
        <v>0</v>
      </c>
      <c r="M237" s="31">
        <f t="shared" si="106"/>
        <v>0</v>
      </c>
      <c r="N237" s="99" t="e">
        <f t="shared" si="100"/>
        <v>#DIV/0!</v>
      </c>
      <c r="O237" s="32"/>
    </row>
    <row r="238" spans="2:15" s="10" customFormat="1" hidden="1" x14ac:dyDescent="0.2">
      <c r="B238" s="29" t="s">
        <v>52</v>
      </c>
      <c r="C238" s="33" t="s">
        <v>53</v>
      </c>
      <c r="D238" s="31"/>
      <c r="E238" s="31"/>
      <c r="F238" s="31"/>
      <c r="G238" s="31"/>
      <c r="H238" s="31"/>
      <c r="I238" s="31">
        <f t="shared" si="102"/>
        <v>0</v>
      </c>
      <c r="J238" s="31">
        <f t="shared" si="105"/>
        <v>0</v>
      </c>
      <c r="K238" s="31"/>
      <c r="L238" s="31">
        <f t="shared" si="106"/>
        <v>0</v>
      </c>
      <c r="M238" s="31">
        <f t="shared" si="106"/>
        <v>0</v>
      </c>
      <c r="N238" s="99" t="e">
        <f t="shared" si="100"/>
        <v>#DIV/0!</v>
      </c>
      <c r="O238" s="32"/>
    </row>
    <row r="239" spans="2:15" s="10" customFormat="1" hidden="1" x14ac:dyDescent="0.2">
      <c r="B239" s="29" t="s">
        <v>54</v>
      </c>
      <c r="C239" s="33" t="s">
        <v>55</v>
      </c>
      <c r="D239" s="31"/>
      <c r="E239" s="31"/>
      <c r="F239" s="31"/>
      <c r="G239" s="31"/>
      <c r="H239" s="31"/>
      <c r="I239" s="31">
        <f t="shared" si="102"/>
        <v>0</v>
      </c>
      <c r="J239" s="31">
        <f t="shared" si="105"/>
        <v>0</v>
      </c>
      <c r="K239" s="31"/>
      <c r="L239" s="31">
        <f t="shared" si="106"/>
        <v>0</v>
      </c>
      <c r="M239" s="31">
        <f t="shared" si="106"/>
        <v>0</v>
      </c>
      <c r="N239" s="50" t="e">
        <f t="shared" si="100"/>
        <v>#DIV/0!</v>
      </c>
      <c r="O239" s="32"/>
    </row>
    <row r="240" spans="2:15" s="10" customFormat="1" hidden="1" x14ac:dyDescent="0.2">
      <c r="B240" s="29" t="s">
        <v>56</v>
      </c>
      <c r="C240" s="33" t="s">
        <v>57</v>
      </c>
      <c r="D240" s="31"/>
      <c r="E240" s="31"/>
      <c r="F240" s="31"/>
      <c r="G240" s="31"/>
      <c r="H240" s="31"/>
      <c r="I240" s="31">
        <f t="shared" si="102"/>
        <v>0</v>
      </c>
      <c r="J240" s="31">
        <f t="shared" si="105"/>
        <v>0</v>
      </c>
      <c r="K240" s="31"/>
      <c r="L240" s="31">
        <f t="shared" si="106"/>
        <v>0</v>
      </c>
      <c r="M240" s="31">
        <f t="shared" si="106"/>
        <v>0</v>
      </c>
      <c r="N240" s="99" t="e">
        <f t="shared" si="100"/>
        <v>#DIV/0!</v>
      </c>
      <c r="O240" s="32"/>
    </row>
    <row r="241" spans="2:15" s="10" customFormat="1" hidden="1" x14ac:dyDescent="0.2">
      <c r="B241" s="29" t="s">
        <v>58</v>
      </c>
      <c r="C241" s="33" t="s">
        <v>59</v>
      </c>
      <c r="D241" s="31"/>
      <c r="E241" s="31"/>
      <c r="F241" s="31"/>
      <c r="G241" s="31"/>
      <c r="H241" s="31"/>
      <c r="I241" s="31">
        <f t="shared" si="102"/>
        <v>0</v>
      </c>
      <c r="J241" s="31">
        <f t="shared" si="105"/>
        <v>0</v>
      </c>
      <c r="K241" s="31"/>
      <c r="L241" s="31">
        <f t="shared" si="106"/>
        <v>0</v>
      </c>
      <c r="M241" s="31">
        <f t="shared" si="106"/>
        <v>0</v>
      </c>
      <c r="N241" s="99" t="e">
        <f t="shared" si="100"/>
        <v>#DIV/0!</v>
      </c>
      <c r="O241" s="32"/>
    </row>
    <row r="242" spans="2:15" s="10" customFormat="1" hidden="1" x14ac:dyDescent="0.2">
      <c r="B242" s="29" t="s">
        <v>60</v>
      </c>
      <c r="C242" s="33" t="s">
        <v>61</v>
      </c>
      <c r="D242" s="31"/>
      <c r="E242" s="31"/>
      <c r="F242" s="31"/>
      <c r="G242" s="31"/>
      <c r="H242" s="31"/>
      <c r="I242" s="31">
        <f t="shared" si="102"/>
        <v>0</v>
      </c>
      <c r="J242" s="31">
        <f t="shared" si="105"/>
        <v>0</v>
      </c>
      <c r="K242" s="31"/>
      <c r="L242" s="31">
        <f t="shared" si="106"/>
        <v>0</v>
      </c>
      <c r="M242" s="31">
        <f t="shared" si="106"/>
        <v>0</v>
      </c>
      <c r="N242" s="50" t="e">
        <f t="shared" si="100"/>
        <v>#DIV/0!</v>
      </c>
      <c r="O242" s="32"/>
    </row>
    <row r="243" spans="2:15" s="48" customFormat="1" ht="33.75" hidden="1" x14ac:dyDescent="0.2">
      <c r="B243" s="41" t="s">
        <v>62</v>
      </c>
      <c r="C243" s="42" t="s">
        <v>63</v>
      </c>
      <c r="D243" s="43"/>
      <c r="E243" s="43"/>
      <c r="F243" s="43"/>
      <c r="G243" s="43"/>
      <c r="H243" s="43"/>
      <c r="I243" s="43">
        <f t="shared" si="102"/>
        <v>0</v>
      </c>
      <c r="J243" s="43">
        <f>+I243</f>
        <v>0</v>
      </c>
      <c r="K243" s="43"/>
      <c r="L243" s="43">
        <f t="shared" si="106"/>
        <v>0</v>
      </c>
      <c r="M243" s="43">
        <f t="shared" si="106"/>
        <v>0</v>
      </c>
      <c r="N243" s="100" t="e">
        <f t="shared" si="100"/>
        <v>#DIV/0!</v>
      </c>
      <c r="O243" s="47"/>
    </row>
    <row r="244" spans="2:15" s="38" customFormat="1" hidden="1" x14ac:dyDescent="0.2">
      <c r="B244" s="34" t="s">
        <v>64</v>
      </c>
      <c r="C244" s="35"/>
      <c r="D244" s="36">
        <f>+D245+D252</f>
        <v>0</v>
      </c>
      <c r="E244" s="36">
        <f t="shared" ref="E244:M244" si="107">+E245+E252</f>
        <v>0</v>
      </c>
      <c r="F244" s="36">
        <f t="shared" si="107"/>
        <v>0</v>
      </c>
      <c r="G244" s="36">
        <f t="shared" si="107"/>
        <v>0</v>
      </c>
      <c r="H244" s="36">
        <f t="shared" si="107"/>
        <v>0</v>
      </c>
      <c r="I244" s="36">
        <f t="shared" si="107"/>
        <v>0</v>
      </c>
      <c r="J244" s="36">
        <f t="shared" si="107"/>
        <v>0</v>
      </c>
      <c r="K244" s="36">
        <f t="shared" si="107"/>
        <v>0</v>
      </c>
      <c r="L244" s="36">
        <f t="shared" si="107"/>
        <v>0</v>
      </c>
      <c r="M244" s="36">
        <f t="shared" si="107"/>
        <v>0</v>
      </c>
      <c r="N244" s="50" t="e">
        <f t="shared" si="100"/>
        <v>#DIV/0!</v>
      </c>
      <c r="O244" s="37"/>
    </row>
    <row r="245" spans="2:15" s="38" customFormat="1" hidden="1" x14ac:dyDescent="0.2">
      <c r="B245" s="34" t="s">
        <v>33</v>
      </c>
      <c r="C245" s="35"/>
      <c r="D245" s="36">
        <f>SUM(D247:D251)</f>
        <v>0</v>
      </c>
      <c r="E245" s="36">
        <f t="shared" ref="E245:M245" si="108">SUM(E247:E251)</f>
        <v>0</v>
      </c>
      <c r="F245" s="36">
        <f t="shared" si="108"/>
        <v>0</v>
      </c>
      <c r="G245" s="36">
        <f t="shared" si="108"/>
        <v>0</v>
      </c>
      <c r="H245" s="36">
        <f t="shared" si="108"/>
        <v>0</v>
      </c>
      <c r="I245" s="36">
        <f t="shared" si="108"/>
        <v>0</v>
      </c>
      <c r="J245" s="36">
        <f t="shared" si="108"/>
        <v>0</v>
      </c>
      <c r="K245" s="36">
        <f t="shared" si="108"/>
        <v>0</v>
      </c>
      <c r="L245" s="36">
        <f t="shared" si="108"/>
        <v>0</v>
      </c>
      <c r="M245" s="36">
        <f t="shared" si="108"/>
        <v>0</v>
      </c>
      <c r="N245" s="50" t="e">
        <f t="shared" si="100"/>
        <v>#DIV/0!</v>
      </c>
      <c r="O245" s="37"/>
    </row>
    <row r="246" spans="2:15" s="10" customFormat="1" ht="22.5" hidden="1" x14ac:dyDescent="0.2">
      <c r="B246" s="29" t="s">
        <v>65</v>
      </c>
      <c r="C246" s="33"/>
      <c r="D246" s="31"/>
      <c r="E246" s="31"/>
      <c r="F246" s="31"/>
      <c r="G246" s="31"/>
      <c r="H246" s="31"/>
      <c r="I246" s="31">
        <f t="shared" ref="I246:I251" si="109">SUM(E246:H246)</f>
        <v>0</v>
      </c>
      <c r="J246" s="31"/>
      <c r="K246" s="31"/>
      <c r="L246" s="31"/>
      <c r="M246" s="31"/>
      <c r="N246" s="50" t="e">
        <f t="shared" si="100"/>
        <v>#DIV/0!</v>
      </c>
      <c r="O246" s="32"/>
    </row>
    <row r="247" spans="2:15" s="10" customFormat="1" hidden="1" x14ac:dyDescent="0.2">
      <c r="B247" s="29" t="s">
        <v>34</v>
      </c>
      <c r="C247" s="30" t="s">
        <v>66</v>
      </c>
      <c r="D247" s="31"/>
      <c r="E247" s="31"/>
      <c r="F247" s="31"/>
      <c r="G247" s="31"/>
      <c r="H247" s="31"/>
      <c r="I247" s="31">
        <f t="shared" si="109"/>
        <v>0</v>
      </c>
      <c r="J247" s="31"/>
      <c r="K247" s="31"/>
      <c r="L247" s="31"/>
      <c r="M247" s="31"/>
      <c r="N247" s="50" t="e">
        <f t="shared" si="100"/>
        <v>#DIV/0!</v>
      </c>
      <c r="O247" s="32"/>
    </row>
    <row r="248" spans="2:15" s="10" customFormat="1" hidden="1" x14ac:dyDescent="0.2">
      <c r="B248" s="29" t="s">
        <v>35</v>
      </c>
      <c r="C248" s="30" t="s">
        <v>67</v>
      </c>
      <c r="D248" s="31"/>
      <c r="E248" s="31"/>
      <c r="F248" s="31"/>
      <c r="G248" s="31"/>
      <c r="H248" s="31"/>
      <c r="I248" s="31">
        <f t="shared" si="109"/>
        <v>0</v>
      </c>
      <c r="J248" s="31"/>
      <c r="K248" s="31"/>
      <c r="L248" s="31"/>
      <c r="M248" s="31"/>
      <c r="N248" s="50" t="e">
        <f t="shared" si="100"/>
        <v>#DIV/0!</v>
      </c>
      <c r="O248" s="32"/>
    </row>
    <row r="249" spans="2:15" s="10" customFormat="1" hidden="1" x14ac:dyDescent="0.2">
      <c r="B249" s="29" t="s">
        <v>36</v>
      </c>
      <c r="C249" s="30" t="s">
        <v>68</v>
      </c>
      <c r="D249" s="31"/>
      <c r="E249" s="31"/>
      <c r="F249" s="31"/>
      <c r="G249" s="31"/>
      <c r="H249" s="31"/>
      <c r="I249" s="31">
        <f t="shared" si="109"/>
        <v>0</v>
      </c>
      <c r="J249" s="31"/>
      <c r="K249" s="31"/>
      <c r="L249" s="31"/>
      <c r="M249" s="31"/>
      <c r="N249" s="50" t="e">
        <f t="shared" si="100"/>
        <v>#DIV/0!</v>
      </c>
      <c r="O249" s="32"/>
    </row>
    <row r="250" spans="2:15" s="10" customFormat="1" hidden="1" x14ac:dyDescent="0.2">
      <c r="B250" s="29" t="s">
        <v>69</v>
      </c>
      <c r="C250" s="33"/>
      <c r="D250" s="31"/>
      <c r="E250" s="31"/>
      <c r="F250" s="31"/>
      <c r="G250" s="31"/>
      <c r="H250" s="31"/>
      <c r="I250" s="31">
        <f t="shared" si="109"/>
        <v>0</v>
      </c>
      <c r="J250" s="31"/>
      <c r="K250" s="31"/>
      <c r="L250" s="31"/>
      <c r="M250" s="31"/>
      <c r="N250" s="50" t="e">
        <f t="shared" si="100"/>
        <v>#DIV/0!</v>
      </c>
      <c r="O250" s="32"/>
    </row>
    <row r="251" spans="2:15" s="10" customFormat="1" hidden="1" x14ac:dyDescent="0.2">
      <c r="B251" s="29" t="s">
        <v>70</v>
      </c>
      <c r="C251" s="33"/>
      <c r="D251" s="31"/>
      <c r="E251" s="31"/>
      <c r="F251" s="31"/>
      <c r="G251" s="31"/>
      <c r="H251" s="31"/>
      <c r="I251" s="31">
        <f t="shared" si="109"/>
        <v>0</v>
      </c>
      <c r="J251" s="31"/>
      <c r="K251" s="31"/>
      <c r="L251" s="31"/>
      <c r="M251" s="31"/>
      <c r="N251" s="50" t="e">
        <f t="shared" si="100"/>
        <v>#DIV/0!</v>
      </c>
      <c r="O251" s="32"/>
    </row>
    <row r="252" spans="2:15" s="38" customFormat="1" hidden="1" x14ac:dyDescent="0.2">
      <c r="B252" s="34" t="s">
        <v>41</v>
      </c>
      <c r="C252" s="35"/>
      <c r="D252" s="36">
        <f>SUM(D253:D254)</f>
        <v>0</v>
      </c>
      <c r="E252" s="36">
        <f t="shared" ref="E252:M252" si="110">SUM(E253:E254)</f>
        <v>0</v>
      </c>
      <c r="F252" s="36">
        <f t="shared" si="110"/>
        <v>0</v>
      </c>
      <c r="G252" s="36">
        <f t="shared" si="110"/>
        <v>0</v>
      </c>
      <c r="H252" s="36">
        <f t="shared" si="110"/>
        <v>0</v>
      </c>
      <c r="I252" s="36">
        <f t="shared" si="110"/>
        <v>0</v>
      </c>
      <c r="J252" s="36">
        <f t="shared" si="110"/>
        <v>0</v>
      </c>
      <c r="K252" s="36">
        <f t="shared" si="110"/>
        <v>0</v>
      </c>
      <c r="L252" s="36">
        <f t="shared" si="110"/>
        <v>0</v>
      </c>
      <c r="M252" s="36">
        <f t="shared" si="110"/>
        <v>0</v>
      </c>
      <c r="N252" s="50" t="e">
        <f t="shared" si="100"/>
        <v>#DIV/0!</v>
      </c>
      <c r="O252" s="37"/>
    </row>
    <row r="253" spans="2:15" s="10" customFormat="1" ht="22.5" hidden="1" x14ac:dyDescent="0.2">
      <c r="B253" s="49" t="s">
        <v>71</v>
      </c>
      <c r="C253" s="33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50" t="e">
        <f t="shared" si="100"/>
        <v>#DIV/0!</v>
      </c>
      <c r="O253" s="32"/>
    </row>
    <row r="254" spans="2:15" s="10" customFormat="1" ht="22.5" hidden="1" x14ac:dyDescent="0.2">
      <c r="B254" s="29" t="s">
        <v>72</v>
      </c>
      <c r="C254" s="33" t="s">
        <v>63</v>
      </c>
      <c r="D254" s="31"/>
      <c r="E254" s="29"/>
      <c r="F254" s="31"/>
      <c r="G254" s="31"/>
      <c r="H254" s="31"/>
      <c r="I254" s="31">
        <f t="shared" ref="I254" si="111">SUM(E254:H254)</f>
        <v>0</v>
      </c>
      <c r="J254" s="31"/>
      <c r="K254" s="31"/>
      <c r="L254" s="31">
        <f>SUM(J254:K254)</f>
        <v>0</v>
      </c>
      <c r="M254" s="31"/>
      <c r="N254" s="28" t="e">
        <f t="shared" si="100"/>
        <v>#DIV/0!</v>
      </c>
      <c r="O254" s="32"/>
    </row>
    <row r="255" spans="2:15" s="38" customFormat="1" ht="22.5" hidden="1" x14ac:dyDescent="0.2">
      <c r="B255" s="34" t="s">
        <v>74</v>
      </c>
      <c r="C255" s="35"/>
      <c r="D255" s="36">
        <f>+D256+D264</f>
        <v>0</v>
      </c>
      <c r="E255" s="36">
        <f t="shared" ref="E255:M255" si="112">+E256+E264</f>
        <v>0</v>
      </c>
      <c r="F255" s="36">
        <f t="shared" si="112"/>
        <v>0</v>
      </c>
      <c r="G255" s="36">
        <f t="shared" si="112"/>
        <v>0</v>
      </c>
      <c r="H255" s="36">
        <f t="shared" si="112"/>
        <v>0</v>
      </c>
      <c r="I255" s="36">
        <f t="shared" si="112"/>
        <v>0</v>
      </c>
      <c r="J255" s="36">
        <f t="shared" si="112"/>
        <v>0</v>
      </c>
      <c r="K255" s="36">
        <f t="shared" si="112"/>
        <v>0</v>
      </c>
      <c r="L255" s="36">
        <f t="shared" si="112"/>
        <v>0</v>
      </c>
      <c r="M255" s="36">
        <f t="shared" si="112"/>
        <v>0</v>
      </c>
      <c r="N255" s="28" t="e">
        <f t="shared" si="100"/>
        <v>#DIV/0!</v>
      </c>
      <c r="O255" s="37"/>
    </row>
    <row r="256" spans="2:15" s="38" customFormat="1" hidden="1" x14ac:dyDescent="0.2">
      <c r="B256" s="34" t="s">
        <v>75</v>
      </c>
      <c r="C256" s="35"/>
      <c r="D256" s="36">
        <f>+D257</f>
        <v>0</v>
      </c>
      <c r="E256" s="36">
        <f t="shared" ref="E256:M256" si="113">+E257</f>
        <v>0</v>
      </c>
      <c r="F256" s="36">
        <f t="shared" si="113"/>
        <v>0</v>
      </c>
      <c r="G256" s="36">
        <f t="shared" si="113"/>
        <v>0</v>
      </c>
      <c r="H256" s="36">
        <f t="shared" si="113"/>
        <v>0</v>
      </c>
      <c r="I256" s="36">
        <f t="shared" si="113"/>
        <v>0</v>
      </c>
      <c r="J256" s="36">
        <f t="shared" si="113"/>
        <v>0</v>
      </c>
      <c r="K256" s="36">
        <f t="shared" si="113"/>
        <v>0</v>
      </c>
      <c r="L256" s="36">
        <f t="shared" si="113"/>
        <v>0</v>
      </c>
      <c r="M256" s="36">
        <f t="shared" si="113"/>
        <v>0</v>
      </c>
      <c r="N256" s="28" t="e">
        <f t="shared" si="100"/>
        <v>#DIV/0!</v>
      </c>
      <c r="O256" s="37"/>
    </row>
    <row r="257" spans="2:15" s="38" customFormat="1" hidden="1" x14ac:dyDescent="0.2">
      <c r="B257" s="34" t="s">
        <v>76</v>
      </c>
      <c r="C257" s="35"/>
      <c r="D257" s="36">
        <f>SUM(D258:D263)</f>
        <v>0</v>
      </c>
      <c r="E257" s="36">
        <f t="shared" ref="E257:M257" si="114">SUM(E258:E263)</f>
        <v>0</v>
      </c>
      <c r="F257" s="36">
        <f t="shared" si="114"/>
        <v>0</v>
      </c>
      <c r="G257" s="36">
        <f t="shared" si="114"/>
        <v>0</v>
      </c>
      <c r="H257" s="36">
        <f t="shared" si="114"/>
        <v>0</v>
      </c>
      <c r="I257" s="36">
        <f t="shared" si="114"/>
        <v>0</v>
      </c>
      <c r="J257" s="36">
        <f t="shared" si="114"/>
        <v>0</v>
      </c>
      <c r="K257" s="36">
        <f t="shared" si="114"/>
        <v>0</v>
      </c>
      <c r="L257" s="36">
        <f t="shared" si="114"/>
        <v>0</v>
      </c>
      <c r="M257" s="36">
        <f t="shared" si="114"/>
        <v>0</v>
      </c>
      <c r="N257" s="28" t="e">
        <f t="shared" si="100"/>
        <v>#DIV/0!</v>
      </c>
      <c r="O257" s="37"/>
    </row>
    <row r="258" spans="2:15" s="10" customFormat="1" hidden="1" x14ac:dyDescent="0.2">
      <c r="B258" s="29" t="s">
        <v>77</v>
      </c>
      <c r="C258" s="33" t="s">
        <v>78</v>
      </c>
      <c r="D258" s="31"/>
      <c r="E258" s="29"/>
      <c r="F258" s="31"/>
      <c r="G258" s="31"/>
      <c r="H258" s="31"/>
      <c r="I258" s="31">
        <f t="shared" ref="I258:I263" si="115">SUM(E258:H258)</f>
        <v>0</v>
      </c>
      <c r="J258" s="31">
        <v>0</v>
      </c>
      <c r="K258" s="31"/>
      <c r="L258" s="31">
        <f t="shared" ref="L258:L260" si="116">SUM(J258:K258)</f>
        <v>0</v>
      </c>
      <c r="M258" s="31"/>
      <c r="N258" s="28" t="e">
        <f t="shared" si="100"/>
        <v>#DIV/0!</v>
      </c>
      <c r="O258" s="32"/>
    </row>
    <row r="259" spans="2:15" s="10" customFormat="1" hidden="1" x14ac:dyDescent="0.2">
      <c r="B259" s="29" t="s">
        <v>79</v>
      </c>
      <c r="C259" s="33" t="s">
        <v>89</v>
      </c>
      <c r="D259" s="31"/>
      <c r="E259" s="29"/>
      <c r="F259" s="31"/>
      <c r="G259" s="31"/>
      <c r="H259" s="31"/>
      <c r="I259" s="31">
        <f t="shared" si="115"/>
        <v>0</v>
      </c>
      <c r="J259" s="31"/>
      <c r="K259" s="31"/>
      <c r="L259" s="31">
        <f t="shared" si="116"/>
        <v>0</v>
      </c>
      <c r="M259" s="31"/>
      <c r="N259" s="28" t="e">
        <f t="shared" si="100"/>
        <v>#DIV/0!</v>
      </c>
      <c r="O259" s="32"/>
    </row>
    <row r="260" spans="2:15" s="10" customFormat="1" hidden="1" x14ac:dyDescent="0.2">
      <c r="B260" s="29" t="s">
        <v>81</v>
      </c>
      <c r="C260" s="33"/>
      <c r="D260" s="31"/>
      <c r="E260" s="29"/>
      <c r="F260" s="31"/>
      <c r="G260" s="31"/>
      <c r="H260" s="31"/>
      <c r="I260" s="31">
        <f t="shared" si="115"/>
        <v>0</v>
      </c>
      <c r="J260" s="31"/>
      <c r="K260" s="31"/>
      <c r="L260" s="31">
        <f t="shared" si="116"/>
        <v>0</v>
      </c>
      <c r="M260" s="31"/>
      <c r="N260" s="28" t="e">
        <f t="shared" si="100"/>
        <v>#DIV/0!</v>
      </c>
      <c r="O260" s="32"/>
    </row>
    <row r="261" spans="2:15" s="10" customFormat="1" hidden="1" x14ac:dyDescent="0.2">
      <c r="B261" s="29" t="s">
        <v>82</v>
      </c>
      <c r="C261" s="33"/>
      <c r="D261" s="31"/>
      <c r="E261" s="29"/>
      <c r="F261" s="31"/>
      <c r="G261" s="31"/>
      <c r="H261" s="31"/>
      <c r="I261" s="31">
        <f t="shared" si="115"/>
        <v>0</v>
      </c>
      <c r="J261" s="31"/>
      <c r="K261" s="31"/>
      <c r="L261" s="31"/>
      <c r="M261" s="31"/>
      <c r="N261" s="28" t="e">
        <f t="shared" si="100"/>
        <v>#DIV/0!</v>
      </c>
      <c r="O261" s="32"/>
    </row>
    <row r="262" spans="2:15" s="10" customFormat="1" hidden="1" x14ac:dyDescent="0.2">
      <c r="B262" s="29" t="s">
        <v>83</v>
      </c>
      <c r="C262" s="33"/>
      <c r="D262" s="31"/>
      <c r="E262" s="29"/>
      <c r="F262" s="31"/>
      <c r="G262" s="31"/>
      <c r="H262" s="31"/>
      <c r="I262" s="31">
        <f t="shared" si="115"/>
        <v>0</v>
      </c>
      <c r="J262" s="31"/>
      <c r="K262" s="31"/>
      <c r="L262" s="31"/>
      <c r="M262" s="31"/>
      <c r="N262" s="28" t="e">
        <f t="shared" si="100"/>
        <v>#DIV/0!</v>
      </c>
      <c r="O262" s="32"/>
    </row>
    <row r="263" spans="2:15" s="10" customFormat="1" hidden="1" x14ac:dyDescent="0.2">
      <c r="B263" s="32"/>
      <c r="C263" s="33"/>
      <c r="D263" s="31"/>
      <c r="E263" s="29"/>
      <c r="F263" s="31"/>
      <c r="G263" s="31"/>
      <c r="H263" s="31"/>
      <c r="I263" s="31">
        <f t="shared" si="115"/>
        <v>0</v>
      </c>
      <c r="J263" s="31"/>
      <c r="K263" s="31"/>
      <c r="L263" s="31"/>
      <c r="M263" s="31"/>
      <c r="N263" s="28" t="e">
        <f t="shared" si="100"/>
        <v>#DIV/0!</v>
      </c>
      <c r="O263" s="32"/>
    </row>
    <row r="264" spans="2:15" s="38" customFormat="1" hidden="1" x14ac:dyDescent="0.2">
      <c r="B264" s="34" t="s">
        <v>84</v>
      </c>
      <c r="C264" s="35"/>
      <c r="D264" s="36">
        <f>SUM(D265:D270)</f>
        <v>0</v>
      </c>
      <c r="E264" s="36">
        <f t="shared" ref="E264:M264" si="117">SUM(E265:E270)</f>
        <v>0</v>
      </c>
      <c r="F264" s="36">
        <f t="shared" si="117"/>
        <v>0</v>
      </c>
      <c r="G264" s="36">
        <f t="shared" si="117"/>
        <v>0</v>
      </c>
      <c r="H264" s="36">
        <f t="shared" si="117"/>
        <v>0</v>
      </c>
      <c r="I264" s="36">
        <f t="shared" si="117"/>
        <v>0</v>
      </c>
      <c r="J264" s="36">
        <f t="shared" si="117"/>
        <v>0</v>
      </c>
      <c r="K264" s="36">
        <f t="shared" si="117"/>
        <v>0</v>
      </c>
      <c r="L264" s="36">
        <f t="shared" si="117"/>
        <v>0</v>
      </c>
      <c r="M264" s="36">
        <f t="shared" si="117"/>
        <v>0</v>
      </c>
      <c r="N264" s="28" t="e">
        <f t="shared" si="100"/>
        <v>#DIV/0!</v>
      </c>
      <c r="O264" s="37"/>
    </row>
    <row r="265" spans="2:15" s="10" customFormat="1" ht="22.5" hidden="1" x14ac:dyDescent="0.2">
      <c r="B265" s="49" t="s">
        <v>71</v>
      </c>
      <c r="C265" s="33"/>
      <c r="D265" s="31"/>
      <c r="E265" s="32"/>
      <c r="F265" s="31"/>
      <c r="G265" s="31"/>
      <c r="H265" s="31"/>
      <c r="I265" s="31"/>
      <c r="J265" s="31"/>
      <c r="K265" s="31"/>
      <c r="L265" s="31"/>
      <c r="M265" s="31"/>
      <c r="N265" s="28" t="e">
        <f t="shared" si="100"/>
        <v>#DIV/0!</v>
      </c>
      <c r="O265" s="32"/>
    </row>
    <row r="266" spans="2:15" s="10" customFormat="1" hidden="1" x14ac:dyDescent="0.2">
      <c r="B266" s="29" t="s">
        <v>85</v>
      </c>
      <c r="C266" s="33"/>
      <c r="D266" s="31"/>
      <c r="E266" s="32"/>
      <c r="F266" s="31"/>
      <c r="G266" s="31"/>
      <c r="H266" s="31"/>
      <c r="I266" s="31">
        <f t="shared" ref="I266:I270" si="118">SUM(E266:H266)</f>
        <v>0</v>
      </c>
      <c r="J266" s="31"/>
      <c r="K266" s="31"/>
      <c r="L266" s="31"/>
      <c r="M266" s="31"/>
      <c r="N266" s="28" t="e">
        <f t="shared" si="100"/>
        <v>#DIV/0!</v>
      </c>
      <c r="O266" s="32"/>
    </row>
    <row r="267" spans="2:15" s="10" customFormat="1" hidden="1" x14ac:dyDescent="0.2">
      <c r="B267" s="29" t="s">
        <v>81</v>
      </c>
      <c r="C267" s="33"/>
      <c r="D267" s="31"/>
      <c r="E267" s="32"/>
      <c r="F267" s="31"/>
      <c r="G267" s="31"/>
      <c r="H267" s="31"/>
      <c r="I267" s="31">
        <f t="shared" si="118"/>
        <v>0</v>
      </c>
      <c r="J267" s="31"/>
      <c r="K267" s="31"/>
      <c r="L267" s="31"/>
      <c r="M267" s="31"/>
      <c r="N267" s="28" t="e">
        <f t="shared" si="100"/>
        <v>#DIV/0!</v>
      </c>
      <c r="O267" s="32"/>
    </row>
    <row r="268" spans="2:15" s="10" customFormat="1" hidden="1" x14ac:dyDescent="0.2">
      <c r="B268" s="29" t="s">
        <v>82</v>
      </c>
      <c r="C268" s="33"/>
      <c r="D268" s="31"/>
      <c r="E268" s="32"/>
      <c r="F268" s="31"/>
      <c r="G268" s="31"/>
      <c r="H268" s="31"/>
      <c r="I268" s="31">
        <f t="shared" si="118"/>
        <v>0</v>
      </c>
      <c r="J268" s="31"/>
      <c r="K268" s="31"/>
      <c r="L268" s="31"/>
      <c r="M268" s="31"/>
      <c r="N268" s="28" t="e">
        <f t="shared" si="100"/>
        <v>#DIV/0!</v>
      </c>
      <c r="O268" s="32"/>
    </row>
    <row r="269" spans="2:15" s="10" customFormat="1" hidden="1" x14ac:dyDescent="0.2">
      <c r="B269" s="29" t="s">
        <v>83</v>
      </c>
      <c r="C269" s="33"/>
      <c r="D269" s="31"/>
      <c r="E269" s="32"/>
      <c r="F269" s="31"/>
      <c r="G269" s="31"/>
      <c r="H269" s="31"/>
      <c r="I269" s="31">
        <f t="shared" si="118"/>
        <v>0</v>
      </c>
      <c r="J269" s="31"/>
      <c r="K269" s="31"/>
      <c r="L269" s="31"/>
      <c r="M269" s="31"/>
      <c r="N269" s="28" t="e">
        <f t="shared" si="100"/>
        <v>#DIV/0!</v>
      </c>
      <c r="O269" s="32"/>
    </row>
    <row r="270" spans="2:15" s="10" customFormat="1" hidden="1" x14ac:dyDescent="0.2">
      <c r="B270" s="32"/>
      <c r="C270" s="33"/>
      <c r="D270" s="31"/>
      <c r="E270" s="32"/>
      <c r="F270" s="31"/>
      <c r="G270" s="31"/>
      <c r="H270" s="31"/>
      <c r="I270" s="31">
        <f t="shared" si="118"/>
        <v>0</v>
      </c>
      <c r="J270" s="31"/>
      <c r="K270" s="31"/>
      <c r="L270" s="31"/>
      <c r="M270" s="31"/>
      <c r="N270" s="28" t="e">
        <f t="shared" si="100"/>
        <v>#DIV/0!</v>
      </c>
      <c r="O270" s="32"/>
    </row>
    <row r="271" spans="2:15" s="10" customFormat="1" hidden="1" x14ac:dyDescent="0.2">
      <c r="B271" s="101" t="s">
        <v>98</v>
      </c>
      <c r="C271" s="102"/>
      <c r="D271" s="103">
        <f>+D223+D255</f>
        <v>0</v>
      </c>
      <c r="E271" s="103">
        <f t="shared" ref="E271:M271" si="119">+E223+E255</f>
        <v>0</v>
      </c>
      <c r="F271" s="103">
        <f t="shared" si="119"/>
        <v>0</v>
      </c>
      <c r="G271" s="103">
        <f t="shared" si="119"/>
        <v>0</v>
      </c>
      <c r="H271" s="103">
        <f t="shared" si="119"/>
        <v>0</v>
      </c>
      <c r="I271" s="103">
        <f t="shared" si="119"/>
        <v>0</v>
      </c>
      <c r="J271" s="103">
        <f t="shared" si="119"/>
        <v>0</v>
      </c>
      <c r="K271" s="103">
        <f t="shared" si="119"/>
        <v>0</v>
      </c>
      <c r="L271" s="103">
        <f t="shared" si="119"/>
        <v>0</v>
      </c>
      <c r="M271" s="103">
        <f t="shared" si="119"/>
        <v>0</v>
      </c>
      <c r="N271" s="104"/>
      <c r="O271" s="105"/>
    </row>
    <row r="272" spans="2:15" s="10" customFormat="1" hidden="1" x14ac:dyDescent="0.2">
      <c r="B272" s="106" t="s">
        <v>99</v>
      </c>
      <c r="C272" s="107"/>
      <c r="D272" s="108"/>
      <c r="E272" s="108"/>
      <c r="F272" s="108"/>
      <c r="G272" s="108"/>
      <c r="H272" s="108"/>
      <c r="I272" s="108"/>
      <c r="J272" s="108"/>
      <c r="K272" s="108"/>
      <c r="L272" s="108"/>
      <c r="M272" s="108"/>
      <c r="N272" s="109"/>
      <c r="O272" s="110"/>
    </row>
    <row r="273" spans="2:15" s="27" customFormat="1" hidden="1" x14ac:dyDescent="0.2">
      <c r="B273" s="22" t="s">
        <v>30</v>
      </c>
      <c r="C273" s="23"/>
      <c r="D273" s="24"/>
      <c r="E273" s="25"/>
      <c r="F273" s="24"/>
      <c r="G273" s="24"/>
      <c r="H273" s="24"/>
      <c r="I273" s="24"/>
      <c r="J273" s="24"/>
      <c r="K273" s="24"/>
      <c r="L273" s="24"/>
      <c r="M273" s="24"/>
      <c r="N273" s="26"/>
      <c r="O273" s="25"/>
    </row>
    <row r="274" spans="2:15" s="27" customFormat="1" hidden="1" x14ac:dyDescent="0.2">
      <c r="B274" s="22" t="s">
        <v>31</v>
      </c>
      <c r="C274" s="23"/>
      <c r="D274" s="24">
        <f>+D275</f>
        <v>0</v>
      </c>
      <c r="E274" s="24">
        <f t="shared" ref="E274:M274" si="120">+E275</f>
        <v>0</v>
      </c>
      <c r="F274" s="24">
        <f t="shared" si="120"/>
        <v>0</v>
      </c>
      <c r="G274" s="24">
        <f t="shared" si="120"/>
        <v>0</v>
      </c>
      <c r="H274" s="24">
        <f t="shared" si="120"/>
        <v>0</v>
      </c>
      <c r="I274" s="24">
        <f t="shared" si="120"/>
        <v>0</v>
      </c>
      <c r="J274" s="24">
        <f t="shared" si="120"/>
        <v>0</v>
      </c>
      <c r="K274" s="24">
        <f t="shared" si="120"/>
        <v>0</v>
      </c>
      <c r="L274" s="24">
        <f t="shared" si="120"/>
        <v>0</v>
      </c>
      <c r="M274" s="24">
        <f t="shared" si="120"/>
        <v>0</v>
      </c>
      <c r="N274" s="26" t="e">
        <f>+M274/D274</f>
        <v>#DIV/0!</v>
      </c>
      <c r="O274" s="25"/>
    </row>
    <row r="275" spans="2:15" s="27" customFormat="1" hidden="1" x14ac:dyDescent="0.2">
      <c r="B275" s="22" t="s">
        <v>32</v>
      </c>
      <c r="C275" s="23"/>
      <c r="D275" s="24">
        <f>+D276+D283</f>
        <v>0</v>
      </c>
      <c r="E275" s="24">
        <f t="shared" ref="E275:M275" si="121">+E276+E283</f>
        <v>0</v>
      </c>
      <c r="F275" s="24">
        <f t="shared" si="121"/>
        <v>0</v>
      </c>
      <c r="G275" s="24">
        <f t="shared" si="121"/>
        <v>0</v>
      </c>
      <c r="H275" s="24">
        <f t="shared" si="121"/>
        <v>0</v>
      </c>
      <c r="I275" s="24">
        <f t="shared" si="121"/>
        <v>0</v>
      </c>
      <c r="J275" s="24">
        <f t="shared" si="121"/>
        <v>0</v>
      </c>
      <c r="K275" s="24">
        <f t="shared" si="121"/>
        <v>0</v>
      </c>
      <c r="L275" s="24">
        <f t="shared" si="121"/>
        <v>0</v>
      </c>
      <c r="M275" s="24">
        <f t="shared" si="121"/>
        <v>0</v>
      </c>
      <c r="N275" s="26" t="e">
        <f t="shared" ref="N275:N321" si="122">+M275/D275</f>
        <v>#DIV/0!</v>
      </c>
      <c r="O275" s="25"/>
    </row>
    <row r="276" spans="2:15" s="27" customFormat="1" hidden="1" x14ac:dyDescent="0.2">
      <c r="B276" s="22" t="s">
        <v>33</v>
      </c>
      <c r="C276" s="23"/>
      <c r="D276" s="111">
        <f>SUM(D277:D282)</f>
        <v>0</v>
      </c>
      <c r="E276" s="24">
        <f t="shared" ref="E276:M276" si="123">SUM(E277:E282)</f>
        <v>0</v>
      </c>
      <c r="F276" s="24">
        <f t="shared" si="123"/>
        <v>0</v>
      </c>
      <c r="G276" s="24">
        <f t="shared" si="123"/>
        <v>0</v>
      </c>
      <c r="H276" s="24">
        <f t="shared" si="123"/>
        <v>0</v>
      </c>
      <c r="I276" s="24">
        <f t="shared" si="123"/>
        <v>0</v>
      </c>
      <c r="J276" s="24">
        <f t="shared" si="123"/>
        <v>0</v>
      </c>
      <c r="K276" s="24">
        <f t="shared" si="123"/>
        <v>0</v>
      </c>
      <c r="L276" s="24">
        <f t="shared" si="123"/>
        <v>0</v>
      </c>
      <c r="M276" s="24">
        <f t="shared" si="123"/>
        <v>0</v>
      </c>
      <c r="N276" s="28" t="e">
        <f t="shared" si="122"/>
        <v>#DIV/0!</v>
      </c>
      <c r="O276" s="25"/>
    </row>
    <row r="277" spans="2:15" s="10" customFormat="1" hidden="1" x14ac:dyDescent="0.2">
      <c r="B277" s="29" t="s">
        <v>34</v>
      </c>
      <c r="C277" s="30">
        <v>4010101001</v>
      </c>
      <c r="D277" s="31"/>
      <c r="E277" s="32"/>
      <c r="F277" s="31"/>
      <c r="G277" s="31"/>
      <c r="H277" s="31"/>
      <c r="I277" s="31">
        <f t="shared" ref="I277:I294" si="124">SUM(E277:H277)</f>
        <v>0</v>
      </c>
      <c r="J277" s="31"/>
      <c r="K277" s="31"/>
      <c r="L277" s="31"/>
      <c r="M277" s="31"/>
      <c r="N277" s="28" t="e">
        <f t="shared" si="122"/>
        <v>#DIV/0!</v>
      </c>
      <c r="O277" s="32"/>
    </row>
    <row r="278" spans="2:15" s="10" customFormat="1" hidden="1" x14ac:dyDescent="0.2">
      <c r="B278" s="29" t="s">
        <v>35</v>
      </c>
      <c r="C278" s="30">
        <v>4010303001</v>
      </c>
      <c r="D278" s="31"/>
      <c r="E278" s="32"/>
      <c r="F278" s="31"/>
      <c r="G278" s="31"/>
      <c r="H278" s="31"/>
      <c r="I278" s="31">
        <f t="shared" si="124"/>
        <v>0</v>
      </c>
      <c r="J278" s="31"/>
      <c r="K278" s="31"/>
      <c r="L278" s="31"/>
      <c r="M278" s="31"/>
      <c r="N278" s="28" t="e">
        <f t="shared" si="122"/>
        <v>#DIV/0!</v>
      </c>
      <c r="O278" s="32"/>
    </row>
    <row r="279" spans="2:15" s="10" customFormat="1" hidden="1" x14ac:dyDescent="0.2">
      <c r="B279" s="29" t="s">
        <v>36</v>
      </c>
      <c r="C279" s="30">
        <v>4010303002</v>
      </c>
      <c r="D279" s="31"/>
      <c r="E279" s="32"/>
      <c r="F279" s="31"/>
      <c r="G279" s="31"/>
      <c r="H279" s="31"/>
      <c r="I279" s="31">
        <f t="shared" si="124"/>
        <v>0</v>
      </c>
      <c r="J279" s="31"/>
      <c r="K279" s="31"/>
      <c r="L279" s="31"/>
      <c r="M279" s="31"/>
      <c r="N279" s="28" t="e">
        <f t="shared" si="122"/>
        <v>#DIV/0!</v>
      </c>
      <c r="O279" s="32"/>
    </row>
    <row r="280" spans="2:15" s="10" customFormat="1" hidden="1" x14ac:dyDescent="0.2">
      <c r="B280" s="29" t="s">
        <v>37</v>
      </c>
      <c r="C280" s="30">
        <v>4010104000</v>
      </c>
      <c r="D280" s="31"/>
      <c r="E280" s="32"/>
      <c r="F280" s="31"/>
      <c r="G280" s="31"/>
      <c r="H280" s="31"/>
      <c r="I280" s="31">
        <f t="shared" si="124"/>
        <v>0</v>
      </c>
      <c r="J280" s="31"/>
      <c r="K280" s="31"/>
      <c r="L280" s="31"/>
      <c r="M280" s="31"/>
      <c r="N280" s="28" t="e">
        <f t="shared" si="122"/>
        <v>#DIV/0!</v>
      </c>
      <c r="O280" s="32"/>
    </row>
    <row r="281" spans="2:15" s="10" customFormat="1" hidden="1" x14ac:dyDescent="0.2">
      <c r="B281" s="29" t="s">
        <v>38</v>
      </c>
      <c r="C281" s="33"/>
      <c r="D281" s="31"/>
      <c r="E281" s="32"/>
      <c r="F281" s="31"/>
      <c r="G281" s="31"/>
      <c r="H281" s="31"/>
      <c r="I281" s="31">
        <f t="shared" si="124"/>
        <v>0</v>
      </c>
      <c r="J281" s="31"/>
      <c r="K281" s="31"/>
      <c r="L281" s="31"/>
      <c r="M281" s="31"/>
      <c r="N281" s="28" t="e">
        <f t="shared" si="122"/>
        <v>#DIV/0!</v>
      </c>
      <c r="O281" s="32"/>
    </row>
    <row r="282" spans="2:15" s="10" customFormat="1" hidden="1" x14ac:dyDescent="0.2">
      <c r="B282" s="29" t="s">
        <v>39</v>
      </c>
      <c r="C282" s="33" t="s">
        <v>40</v>
      </c>
      <c r="D282" s="31"/>
      <c r="E282" s="32"/>
      <c r="F282" s="31"/>
      <c r="G282" s="31"/>
      <c r="H282" s="31"/>
      <c r="I282" s="31">
        <f t="shared" si="124"/>
        <v>0</v>
      </c>
      <c r="J282" s="31"/>
      <c r="K282" s="31"/>
      <c r="L282" s="31"/>
      <c r="M282" s="31"/>
      <c r="N282" s="28" t="e">
        <f t="shared" si="122"/>
        <v>#DIV/0!</v>
      </c>
      <c r="O282" s="32"/>
    </row>
    <row r="283" spans="2:15" s="38" customFormat="1" hidden="1" x14ac:dyDescent="0.2">
      <c r="B283" s="34" t="s">
        <v>41</v>
      </c>
      <c r="C283" s="35"/>
      <c r="D283" s="36">
        <f>SUM(D284:D294)</f>
        <v>0</v>
      </c>
      <c r="E283" s="36">
        <f t="shared" ref="E283:H283" si="125">SUM(E284:E294)</f>
        <v>0</v>
      </c>
      <c r="F283" s="36">
        <f t="shared" si="125"/>
        <v>0</v>
      </c>
      <c r="G283" s="36">
        <f t="shared" si="125"/>
        <v>0</v>
      </c>
      <c r="H283" s="36">
        <f t="shared" si="125"/>
        <v>0</v>
      </c>
      <c r="I283" s="31">
        <f t="shared" si="124"/>
        <v>0</v>
      </c>
      <c r="J283" s="36">
        <f t="shared" ref="J283:M283" si="126">SUM(J284:J294)</f>
        <v>0</v>
      </c>
      <c r="K283" s="36">
        <f t="shared" si="126"/>
        <v>0</v>
      </c>
      <c r="L283" s="36">
        <f t="shared" si="126"/>
        <v>0</v>
      </c>
      <c r="M283" s="36">
        <f t="shared" si="126"/>
        <v>0</v>
      </c>
      <c r="N283" s="26" t="e">
        <f t="shared" si="122"/>
        <v>#DIV/0!</v>
      </c>
      <c r="O283" s="37"/>
    </row>
    <row r="284" spans="2:15" s="10" customFormat="1" hidden="1" x14ac:dyDescent="0.2">
      <c r="B284" s="29" t="s">
        <v>42</v>
      </c>
      <c r="C284" s="33" t="s">
        <v>43</v>
      </c>
      <c r="D284" s="31"/>
      <c r="E284" s="31"/>
      <c r="F284" s="31"/>
      <c r="G284" s="31"/>
      <c r="H284" s="31"/>
      <c r="I284" s="31">
        <f t="shared" si="124"/>
        <v>0</v>
      </c>
      <c r="J284" s="31">
        <f>+I284</f>
        <v>0</v>
      </c>
      <c r="K284" s="31"/>
      <c r="L284" s="31">
        <f t="shared" ref="L284:M294" si="127">SUM(J284:K284)</f>
        <v>0</v>
      </c>
      <c r="M284" s="31">
        <f t="shared" si="127"/>
        <v>0</v>
      </c>
      <c r="N284" s="26" t="e">
        <f t="shared" si="122"/>
        <v>#DIV/0!</v>
      </c>
      <c r="O284" s="32"/>
    </row>
    <row r="285" spans="2:15" s="10" customFormat="1" hidden="1" x14ac:dyDescent="0.2">
      <c r="B285" s="29" t="s">
        <v>44</v>
      </c>
      <c r="C285" s="33" t="s">
        <v>45</v>
      </c>
      <c r="D285" s="31"/>
      <c r="E285" s="31"/>
      <c r="F285" s="31"/>
      <c r="G285" s="31"/>
      <c r="H285" s="31"/>
      <c r="I285" s="31">
        <f t="shared" si="124"/>
        <v>0</v>
      </c>
      <c r="J285" s="31">
        <f t="shared" ref="J285:J294" si="128">+I285</f>
        <v>0</v>
      </c>
      <c r="K285" s="31"/>
      <c r="L285" s="31">
        <f t="shared" si="127"/>
        <v>0</v>
      </c>
      <c r="M285" s="31">
        <f t="shared" si="127"/>
        <v>0</v>
      </c>
      <c r="N285" s="26" t="e">
        <f t="shared" si="122"/>
        <v>#DIV/0!</v>
      </c>
      <c r="O285" s="32"/>
    </row>
    <row r="286" spans="2:15" s="10" customFormat="1" hidden="1" x14ac:dyDescent="0.2">
      <c r="B286" s="29" t="s">
        <v>46</v>
      </c>
      <c r="C286" s="33" t="s">
        <v>47</v>
      </c>
      <c r="D286" s="31"/>
      <c r="E286" s="31"/>
      <c r="F286" s="31"/>
      <c r="G286" s="31"/>
      <c r="H286" s="31"/>
      <c r="I286" s="31">
        <f t="shared" si="124"/>
        <v>0</v>
      </c>
      <c r="J286" s="31">
        <f t="shared" si="128"/>
        <v>0</v>
      </c>
      <c r="K286" s="31"/>
      <c r="L286" s="31">
        <f t="shared" si="127"/>
        <v>0</v>
      </c>
      <c r="M286" s="31">
        <f t="shared" si="127"/>
        <v>0</v>
      </c>
      <c r="N286" s="26" t="e">
        <f t="shared" si="122"/>
        <v>#DIV/0!</v>
      </c>
      <c r="O286" s="32"/>
    </row>
    <row r="287" spans="2:15" s="10" customFormat="1" hidden="1" x14ac:dyDescent="0.2">
      <c r="B287" s="29" t="s">
        <v>48</v>
      </c>
      <c r="C287" s="33" t="s">
        <v>49</v>
      </c>
      <c r="D287" s="31"/>
      <c r="E287" s="31"/>
      <c r="F287" s="31"/>
      <c r="G287" s="31"/>
      <c r="H287" s="31"/>
      <c r="I287" s="31">
        <f t="shared" si="124"/>
        <v>0</v>
      </c>
      <c r="J287" s="31">
        <f t="shared" si="128"/>
        <v>0</v>
      </c>
      <c r="K287" s="31"/>
      <c r="L287" s="31">
        <f t="shared" si="127"/>
        <v>0</v>
      </c>
      <c r="M287" s="31">
        <f t="shared" si="127"/>
        <v>0</v>
      </c>
      <c r="N287" s="28" t="e">
        <f t="shared" si="122"/>
        <v>#DIV/0!</v>
      </c>
      <c r="O287" s="32"/>
    </row>
    <row r="288" spans="2:15" s="10" customFormat="1" hidden="1" x14ac:dyDescent="0.2">
      <c r="B288" s="29" t="s">
        <v>50</v>
      </c>
      <c r="C288" s="33" t="s">
        <v>51</v>
      </c>
      <c r="D288" s="31"/>
      <c r="E288" s="31"/>
      <c r="F288" s="31"/>
      <c r="G288" s="31"/>
      <c r="H288" s="31"/>
      <c r="I288" s="31">
        <f t="shared" si="124"/>
        <v>0</v>
      </c>
      <c r="J288" s="31">
        <f t="shared" si="128"/>
        <v>0</v>
      </c>
      <c r="K288" s="31"/>
      <c r="L288" s="31">
        <f t="shared" si="127"/>
        <v>0</v>
      </c>
      <c r="M288" s="31">
        <f t="shared" si="127"/>
        <v>0</v>
      </c>
      <c r="N288" s="28" t="e">
        <f t="shared" si="122"/>
        <v>#DIV/0!</v>
      </c>
      <c r="O288" s="32"/>
    </row>
    <row r="289" spans="2:15" s="10" customFormat="1" hidden="1" x14ac:dyDescent="0.2">
      <c r="B289" s="29" t="s">
        <v>52</v>
      </c>
      <c r="C289" s="33" t="s">
        <v>53</v>
      </c>
      <c r="D289" s="31"/>
      <c r="E289" s="31"/>
      <c r="F289" s="31"/>
      <c r="G289" s="31"/>
      <c r="H289" s="31"/>
      <c r="I289" s="31">
        <f t="shared" si="124"/>
        <v>0</v>
      </c>
      <c r="J289" s="31">
        <f t="shared" si="128"/>
        <v>0</v>
      </c>
      <c r="K289" s="31"/>
      <c r="L289" s="31">
        <f t="shared" si="127"/>
        <v>0</v>
      </c>
      <c r="M289" s="31">
        <f t="shared" si="127"/>
        <v>0</v>
      </c>
      <c r="N289" s="26" t="e">
        <f t="shared" si="122"/>
        <v>#DIV/0!</v>
      </c>
      <c r="O289" s="32"/>
    </row>
    <row r="290" spans="2:15" s="10" customFormat="1" hidden="1" x14ac:dyDescent="0.2">
      <c r="B290" s="29" t="s">
        <v>54</v>
      </c>
      <c r="C290" s="33" t="s">
        <v>55</v>
      </c>
      <c r="D290" s="31"/>
      <c r="E290" s="31"/>
      <c r="F290" s="31"/>
      <c r="G290" s="31"/>
      <c r="H290" s="31"/>
      <c r="I290" s="31">
        <f t="shared" si="124"/>
        <v>0</v>
      </c>
      <c r="J290" s="31">
        <f t="shared" si="128"/>
        <v>0</v>
      </c>
      <c r="K290" s="31"/>
      <c r="L290" s="31">
        <f t="shared" si="127"/>
        <v>0</v>
      </c>
      <c r="M290" s="31">
        <f t="shared" si="127"/>
        <v>0</v>
      </c>
      <c r="N290" s="28" t="e">
        <f t="shared" si="122"/>
        <v>#DIV/0!</v>
      </c>
      <c r="O290" s="32"/>
    </row>
    <row r="291" spans="2:15" s="10" customFormat="1" hidden="1" x14ac:dyDescent="0.2">
      <c r="B291" s="29" t="s">
        <v>56</v>
      </c>
      <c r="C291" s="33" t="s">
        <v>57</v>
      </c>
      <c r="D291" s="31"/>
      <c r="E291" s="31"/>
      <c r="F291" s="31"/>
      <c r="G291" s="31"/>
      <c r="H291" s="31"/>
      <c r="I291" s="31">
        <f t="shared" si="124"/>
        <v>0</v>
      </c>
      <c r="J291" s="31">
        <f t="shared" si="128"/>
        <v>0</v>
      </c>
      <c r="K291" s="31"/>
      <c r="L291" s="31">
        <f t="shared" si="127"/>
        <v>0</v>
      </c>
      <c r="M291" s="31">
        <f t="shared" si="127"/>
        <v>0</v>
      </c>
      <c r="N291" s="26" t="e">
        <f t="shared" si="122"/>
        <v>#DIV/0!</v>
      </c>
      <c r="O291" s="32"/>
    </row>
    <row r="292" spans="2:15" s="10" customFormat="1" hidden="1" x14ac:dyDescent="0.2">
      <c r="B292" s="29" t="s">
        <v>58</v>
      </c>
      <c r="C292" s="33" t="s">
        <v>59</v>
      </c>
      <c r="D292" s="31"/>
      <c r="E292" s="32"/>
      <c r="F292" s="31"/>
      <c r="G292" s="31"/>
      <c r="H292" s="31"/>
      <c r="I292" s="31">
        <f t="shared" si="124"/>
        <v>0</v>
      </c>
      <c r="J292" s="31">
        <f t="shared" si="128"/>
        <v>0</v>
      </c>
      <c r="K292" s="31"/>
      <c r="L292" s="31">
        <f t="shared" si="127"/>
        <v>0</v>
      </c>
      <c r="M292" s="31">
        <f t="shared" si="127"/>
        <v>0</v>
      </c>
      <c r="N292" s="26" t="e">
        <f t="shared" si="122"/>
        <v>#DIV/0!</v>
      </c>
      <c r="O292" s="32"/>
    </row>
    <row r="293" spans="2:15" s="10" customFormat="1" hidden="1" x14ac:dyDescent="0.2">
      <c r="B293" s="29" t="s">
        <v>60</v>
      </c>
      <c r="C293" s="33" t="s">
        <v>61</v>
      </c>
      <c r="D293" s="31"/>
      <c r="E293" s="32"/>
      <c r="F293" s="31"/>
      <c r="G293" s="31"/>
      <c r="H293" s="31"/>
      <c r="I293" s="31">
        <f t="shared" si="124"/>
        <v>0</v>
      </c>
      <c r="J293" s="31">
        <f t="shared" si="128"/>
        <v>0</v>
      </c>
      <c r="K293" s="31"/>
      <c r="L293" s="31">
        <f t="shared" si="127"/>
        <v>0</v>
      </c>
      <c r="M293" s="31">
        <f t="shared" si="127"/>
        <v>0</v>
      </c>
      <c r="N293" s="28" t="e">
        <f t="shared" si="122"/>
        <v>#DIV/0!</v>
      </c>
      <c r="O293" s="32"/>
    </row>
    <row r="294" spans="2:15" s="10" customFormat="1" ht="33.75" hidden="1" x14ac:dyDescent="0.2">
      <c r="B294" s="29" t="s">
        <v>62</v>
      </c>
      <c r="C294" s="33" t="s">
        <v>63</v>
      </c>
      <c r="D294" s="31"/>
      <c r="E294" s="32"/>
      <c r="F294" s="31"/>
      <c r="G294" s="31"/>
      <c r="H294" s="31"/>
      <c r="I294" s="31">
        <f t="shared" si="124"/>
        <v>0</v>
      </c>
      <c r="J294" s="31">
        <f t="shared" si="128"/>
        <v>0</v>
      </c>
      <c r="K294" s="31"/>
      <c r="L294" s="31">
        <f t="shared" si="127"/>
        <v>0</v>
      </c>
      <c r="M294" s="31">
        <f t="shared" si="127"/>
        <v>0</v>
      </c>
      <c r="N294" s="28" t="e">
        <f t="shared" si="122"/>
        <v>#DIV/0!</v>
      </c>
      <c r="O294" s="32"/>
    </row>
    <row r="295" spans="2:15" s="38" customFormat="1" hidden="1" x14ac:dyDescent="0.2">
      <c r="B295" s="34" t="s">
        <v>64</v>
      </c>
      <c r="C295" s="35"/>
      <c r="D295" s="36">
        <f>+D296+D303</f>
        <v>0</v>
      </c>
      <c r="E295" s="36">
        <f t="shared" ref="E295:M295" si="129">+E296+E303</f>
        <v>0</v>
      </c>
      <c r="F295" s="36">
        <f t="shared" si="129"/>
        <v>0</v>
      </c>
      <c r="G295" s="36">
        <f t="shared" si="129"/>
        <v>0</v>
      </c>
      <c r="H295" s="36">
        <f t="shared" si="129"/>
        <v>0</v>
      </c>
      <c r="I295" s="36">
        <f t="shared" si="129"/>
        <v>0</v>
      </c>
      <c r="J295" s="36">
        <f t="shared" si="129"/>
        <v>0</v>
      </c>
      <c r="K295" s="36">
        <f t="shared" si="129"/>
        <v>0</v>
      </c>
      <c r="L295" s="36">
        <f t="shared" si="129"/>
        <v>0</v>
      </c>
      <c r="M295" s="36">
        <f t="shared" si="129"/>
        <v>0</v>
      </c>
      <c r="N295" s="28" t="e">
        <f t="shared" si="122"/>
        <v>#DIV/0!</v>
      </c>
      <c r="O295" s="37"/>
    </row>
    <row r="296" spans="2:15" s="38" customFormat="1" hidden="1" x14ac:dyDescent="0.2">
      <c r="B296" s="34" t="s">
        <v>33</v>
      </c>
      <c r="C296" s="35"/>
      <c r="D296" s="36">
        <f>SUM(D298:D302)</f>
        <v>0</v>
      </c>
      <c r="E296" s="36">
        <f t="shared" ref="E296:M296" si="130">SUM(E298:E302)</f>
        <v>0</v>
      </c>
      <c r="F296" s="36">
        <f t="shared" si="130"/>
        <v>0</v>
      </c>
      <c r="G296" s="36">
        <f t="shared" si="130"/>
        <v>0</v>
      </c>
      <c r="H296" s="36">
        <f t="shared" si="130"/>
        <v>0</v>
      </c>
      <c r="I296" s="36">
        <f t="shared" si="130"/>
        <v>0</v>
      </c>
      <c r="J296" s="36">
        <f t="shared" si="130"/>
        <v>0</v>
      </c>
      <c r="K296" s="36">
        <f t="shared" si="130"/>
        <v>0</v>
      </c>
      <c r="L296" s="36">
        <f t="shared" si="130"/>
        <v>0</v>
      </c>
      <c r="M296" s="36">
        <f t="shared" si="130"/>
        <v>0</v>
      </c>
      <c r="N296" s="28" t="e">
        <f t="shared" si="122"/>
        <v>#DIV/0!</v>
      </c>
      <c r="O296" s="37"/>
    </row>
    <row r="297" spans="2:15" s="10" customFormat="1" ht="22.5" hidden="1" x14ac:dyDescent="0.2">
      <c r="B297" s="29" t="s">
        <v>65</v>
      </c>
      <c r="C297" s="33"/>
      <c r="D297" s="31"/>
      <c r="E297" s="32"/>
      <c r="F297" s="31"/>
      <c r="G297" s="31"/>
      <c r="H297" s="31"/>
      <c r="I297" s="31">
        <f t="shared" ref="I297:I302" si="131">SUM(E297:H297)</f>
        <v>0</v>
      </c>
      <c r="J297" s="31"/>
      <c r="K297" s="31"/>
      <c r="L297" s="31"/>
      <c r="M297" s="31"/>
      <c r="N297" s="28" t="e">
        <f t="shared" si="122"/>
        <v>#DIV/0!</v>
      </c>
      <c r="O297" s="32"/>
    </row>
    <row r="298" spans="2:15" s="10" customFormat="1" hidden="1" x14ac:dyDescent="0.2">
      <c r="B298" s="29" t="s">
        <v>34</v>
      </c>
      <c r="C298" s="30" t="s">
        <v>66</v>
      </c>
      <c r="D298" s="31"/>
      <c r="E298" s="32"/>
      <c r="F298" s="31"/>
      <c r="G298" s="31"/>
      <c r="H298" s="31"/>
      <c r="I298" s="31">
        <f t="shared" si="131"/>
        <v>0</v>
      </c>
      <c r="J298" s="31"/>
      <c r="K298" s="31"/>
      <c r="L298" s="31"/>
      <c r="M298" s="31"/>
      <c r="N298" s="28" t="e">
        <f t="shared" si="122"/>
        <v>#DIV/0!</v>
      </c>
      <c r="O298" s="32"/>
    </row>
    <row r="299" spans="2:15" s="10" customFormat="1" hidden="1" x14ac:dyDescent="0.2">
      <c r="B299" s="29" t="s">
        <v>35</v>
      </c>
      <c r="C299" s="30" t="s">
        <v>67</v>
      </c>
      <c r="D299" s="31"/>
      <c r="E299" s="32"/>
      <c r="F299" s="31"/>
      <c r="G299" s="31"/>
      <c r="H299" s="31"/>
      <c r="I299" s="31">
        <f t="shared" si="131"/>
        <v>0</v>
      </c>
      <c r="J299" s="31"/>
      <c r="K299" s="31"/>
      <c r="L299" s="31"/>
      <c r="M299" s="31"/>
      <c r="N299" s="28" t="e">
        <f t="shared" si="122"/>
        <v>#DIV/0!</v>
      </c>
      <c r="O299" s="32"/>
    </row>
    <row r="300" spans="2:15" s="10" customFormat="1" hidden="1" x14ac:dyDescent="0.2">
      <c r="B300" s="29" t="s">
        <v>36</v>
      </c>
      <c r="C300" s="30" t="s">
        <v>68</v>
      </c>
      <c r="D300" s="31"/>
      <c r="E300" s="32"/>
      <c r="F300" s="31"/>
      <c r="G300" s="31"/>
      <c r="H300" s="31"/>
      <c r="I300" s="31">
        <f t="shared" si="131"/>
        <v>0</v>
      </c>
      <c r="J300" s="31"/>
      <c r="K300" s="31"/>
      <c r="L300" s="31"/>
      <c r="M300" s="31"/>
      <c r="N300" s="28" t="e">
        <f t="shared" si="122"/>
        <v>#DIV/0!</v>
      </c>
      <c r="O300" s="32"/>
    </row>
    <row r="301" spans="2:15" s="10" customFormat="1" hidden="1" x14ac:dyDescent="0.2">
      <c r="B301" s="29" t="s">
        <v>69</v>
      </c>
      <c r="C301" s="33"/>
      <c r="D301" s="31"/>
      <c r="E301" s="32"/>
      <c r="F301" s="31"/>
      <c r="G301" s="31"/>
      <c r="H301" s="31"/>
      <c r="I301" s="31">
        <f t="shared" si="131"/>
        <v>0</v>
      </c>
      <c r="J301" s="31"/>
      <c r="K301" s="31"/>
      <c r="L301" s="31"/>
      <c r="M301" s="31"/>
      <c r="N301" s="28" t="e">
        <f t="shared" si="122"/>
        <v>#DIV/0!</v>
      </c>
      <c r="O301" s="32"/>
    </row>
    <row r="302" spans="2:15" s="10" customFormat="1" hidden="1" x14ac:dyDescent="0.2">
      <c r="B302" s="29" t="s">
        <v>70</v>
      </c>
      <c r="C302" s="33"/>
      <c r="D302" s="31"/>
      <c r="E302" s="32"/>
      <c r="F302" s="31"/>
      <c r="G302" s="31"/>
      <c r="H302" s="31"/>
      <c r="I302" s="31">
        <f t="shared" si="131"/>
        <v>0</v>
      </c>
      <c r="J302" s="31"/>
      <c r="K302" s="31"/>
      <c r="L302" s="31"/>
      <c r="M302" s="31"/>
      <c r="N302" s="28" t="e">
        <f t="shared" si="122"/>
        <v>#DIV/0!</v>
      </c>
      <c r="O302" s="32"/>
    </row>
    <row r="303" spans="2:15" s="38" customFormat="1" hidden="1" x14ac:dyDescent="0.2">
      <c r="B303" s="34" t="s">
        <v>41</v>
      </c>
      <c r="C303" s="35"/>
      <c r="D303" s="36">
        <f>SUM(D304:D305)</f>
        <v>0</v>
      </c>
      <c r="E303" s="36">
        <f t="shared" ref="E303:M303" si="132">SUM(E304:E305)</f>
        <v>0</v>
      </c>
      <c r="F303" s="36">
        <f t="shared" si="132"/>
        <v>0</v>
      </c>
      <c r="G303" s="36">
        <f t="shared" si="132"/>
        <v>0</v>
      </c>
      <c r="H303" s="36">
        <f t="shared" si="132"/>
        <v>0</v>
      </c>
      <c r="I303" s="36">
        <f t="shared" si="132"/>
        <v>0</v>
      </c>
      <c r="J303" s="36">
        <f t="shared" si="132"/>
        <v>0</v>
      </c>
      <c r="K303" s="36">
        <f t="shared" si="132"/>
        <v>0</v>
      </c>
      <c r="L303" s="36">
        <f t="shared" si="132"/>
        <v>0</v>
      </c>
      <c r="M303" s="36">
        <f t="shared" si="132"/>
        <v>0</v>
      </c>
      <c r="N303" s="28" t="e">
        <f t="shared" si="122"/>
        <v>#DIV/0!</v>
      </c>
      <c r="O303" s="37"/>
    </row>
    <row r="304" spans="2:15" s="10" customFormat="1" ht="22.5" hidden="1" x14ac:dyDescent="0.2">
      <c r="B304" s="49" t="s">
        <v>71</v>
      </c>
      <c r="C304" s="33"/>
      <c r="D304" s="31"/>
      <c r="E304" s="32"/>
      <c r="F304" s="31"/>
      <c r="G304" s="31"/>
      <c r="H304" s="31"/>
      <c r="I304" s="31"/>
      <c r="J304" s="31"/>
      <c r="K304" s="31"/>
      <c r="L304" s="31"/>
      <c r="M304" s="31"/>
      <c r="N304" s="28" t="e">
        <f t="shared" si="122"/>
        <v>#DIV/0!</v>
      </c>
      <c r="O304" s="32"/>
    </row>
    <row r="305" spans="2:15" s="10" customFormat="1" ht="22.5" hidden="1" x14ac:dyDescent="0.2">
      <c r="B305" s="29" t="s">
        <v>72</v>
      </c>
      <c r="C305" s="33" t="s">
        <v>63</v>
      </c>
      <c r="D305" s="31"/>
      <c r="E305" s="32"/>
      <c r="F305" s="31"/>
      <c r="G305" s="31"/>
      <c r="H305" s="31"/>
      <c r="I305" s="31">
        <f t="shared" ref="I305" si="133">SUM(E305:H305)</f>
        <v>0</v>
      </c>
      <c r="J305" s="31"/>
      <c r="K305" s="31"/>
      <c r="L305" s="31"/>
      <c r="M305" s="31"/>
      <c r="N305" s="28" t="e">
        <f t="shared" si="122"/>
        <v>#DIV/0!</v>
      </c>
      <c r="O305" s="32"/>
    </row>
    <row r="306" spans="2:15" s="38" customFormat="1" ht="22.5" hidden="1" x14ac:dyDescent="0.2">
      <c r="B306" s="34" t="s">
        <v>74</v>
      </c>
      <c r="C306" s="35"/>
      <c r="D306" s="36">
        <f>+D307+D315</f>
        <v>0</v>
      </c>
      <c r="E306" s="36">
        <f t="shared" ref="E306:M306" si="134">+E307+E315</f>
        <v>0</v>
      </c>
      <c r="F306" s="36">
        <f t="shared" si="134"/>
        <v>0</v>
      </c>
      <c r="G306" s="36">
        <f t="shared" si="134"/>
        <v>0</v>
      </c>
      <c r="H306" s="36">
        <f t="shared" si="134"/>
        <v>0</v>
      </c>
      <c r="I306" s="36">
        <f t="shared" si="134"/>
        <v>0</v>
      </c>
      <c r="J306" s="36">
        <f t="shared" si="134"/>
        <v>0</v>
      </c>
      <c r="K306" s="36">
        <f t="shared" si="134"/>
        <v>0</v>
      </c>
      <c r="L306" s="36">
        <f t="shared" si="134"/>
        <v>0</v>
      </c>
      <c r="M306" s="36">
        <f t="shared" si="134"/>
        <v>0</v>
      </c>
      <c r="N306" s="28" t="e">
        <f t="shared" si="122"/>
        <v>#DIV/0!</v>
      </c>
      <c r="O306" s="37"/>
    </row>
    <row r="307" spans="2:15" s="38" customFormat="1" hidden="1" x14ac:dyDescent="0.2">
      <c r="B307" s="34" t="s">
        <v>75</v>
      </c>
      <c r="C307" s="35"/>
      <c r="D307" s="36">
        <f>+D308</f>
        <v>0</v>
      </c>
      <c r="E307" s="36">
        <f t="shared" ref="E307:M307" si="135">+E308</f>
        <v>0</v>
      </c>
      <c r="F307" s="36">
        <f t="shared" si="135"/>
        <v>0</v>
      </c>
      <c r="G307" s="36">
        <f t="shared" si="135"/>
        <v>0</v>
      </c>
      <c r="H307" s="36">
        <f t="shared" si="135"/>
        <v>0</v>
      </c>
      <c r="I307" s="36">
        <f t="shared" si="135"/>
        <v>0</v>
      </c>
      <c r="J307" s="36">
        <f t="shared" si="135"/>
        <v>0</v>
      </c>
      <c r="K307" s="36">
        <f t="shared" si="135"/>
        <v>0</v>
      </c>
      <c r="L307" s="36">
        <f t="shared" si="135"/>
        <v>0</v>
      </c>
      <c r="M307" s="36">
        <f t="shared" si="135"/>
        <v>0</v>
      </c>
      <c r="N307" s="28" t="e">
        <f t="shared" si="122"/>
        <v>#DIV/0!</v>
      </c>
      <c r="O307" s="37"/>
    </row>
    <row r="308" spans="2:15" s="38" customFormat="1" hidden="1" x14ac:dyDescent="0.2">
      <c r="B308" s="34" t="s">
        <v>76</v>
      </c>
      <c r="C308" s="35"/>
      <c r="D308" s="36">
        <f>SUM(D309:D314)</f>
        <v>0</v>
      </c>
      <c r="E308" s="36">
        <f t="shared" ref="E308:M308" si="136">SUM(E309:E314)</f>
        <v>0</v>
      </c>
      <c r="F308" s="36">
        <f t="shared" si="136"/>
        <v>0</v>
      </c>
      <c r="G308" s="36">
        <f t="shared" si="136"/>
        <v>0</v>
      </c>
      <c r="H308" s="36">
        <f t="shared" si="136"/>
        <v>0</v>
      </c>
      <c r="I308" s="36">
        <f t="shared" si="136"/>
        <v>0</v>
      </c>
      <c r="J308" s="36">
        <f t="shared" si="136"/>
        <v>0</v>
      </c>
      <c r="K308" s="36">
        <f t="shared" si="136"/>
        <v>0</v>
      </c>
      <c r="L308" s="36">
        <f t="shared" si="136"/>
        <v>0</v>
      </c>
      <c r="M308" s="36">
        <f t="shared" si="136"/>
        <v>0</v>
      </c>
      <c r="N308" s="28" t="e">
        <f t="shared" si="122"/>
        <v>#DIV/0!</v>
      </c>
      <c r="O308" s="37"/>
    </row>
    <row r="309" spans="2:15" s="10" customFormat="1" hidden="1" x14ac:dyDescent="0.2">
      <c r="B309" s="29" t="s">
        <v>77</v>
      </c>
      <c r="C309" s="33" t="s">
        <v>78</v>
      </c>
      <c r="D309" s="31"/>
      <c r="E309" s="32"/>
      <c r="F309" s="32"/>
      <c r="G309" s="32"/>
      <c r="H309" s="32"/>
      <c r="I309" s="31">
        <f t="shared" ref="I309:I314" si="137">SUM(E309:H309)</f>
        <v>0</v>
      </c>
      <c r="J309" s="31"/>
      <c r="K309" s="32"/>
      <c r="L309" s="31">
        <f>+J309</f>
        <v>0</v>
      </c>
      <c r="M309" s="32"/>
      <c r="N309" s="28" t="e">
        <f t="shared" si="122"/>
        <v>#DIV/0!</v>
      </c>
      <c r="O309" s="32"/>
    </row>
    <row r="310" spans="2:15" s="10" customFormat="1" hidden="1" x14ac:dyDescent="0.2">
      <c r="B310" s="29" t="s">
        <v>79</v>
      </c>
      <c r="C310" s="33" t="s">
        <v>89</v>
      </c>
      <c r="D310" s="31"/>
      <c r="E310" s="32"/>
      <c r="F310" s="32"/>
      <c r="G310" s="32"/>
      <c r="H310" s="32"/>
      <c r="I310" s="31">
        <f t="shared" si="137"/>
        <v>0</v>
      </c>
      <c r="J310" s="32"/>
      <c r="K310" s="32"/>
      <c r="L310" s="32"/>
      <c r="M310" s="32"/>
      <c r="N310" s="28" t="e">
        <f t="shared" si="122"/>
        <v>#DIV/0!</v>
      </c>
      <c r="O310" s="32"/>
    </row>
    <row r="311" spans="2:15" s="10" customFormat="1" hidden="1" x14ac:dyDescent="0.2">
      <c r="B311" s="29" t="s">
        <v>81</v>
      </c>
      <c r="C311" s="33"/>
      <c r="D311" s="31"/>
      <c r="E311" s="32"/>
      <c r="F311" s="32"/>
      <c r="G311" s="32"/>
      <c r="H311" s="32"/>
      <c r="I311" s="31">
        <f t="shared" si="137"/>
        <v>0</v>
      </c>
      <c r="J311" s="32"/>
      <c r="K311" s="32"/>
      <c r="L311" s="32"/>
      <c r="M311" s="32"/>
      <c r="N311" s="28" t="e">
        <f t="shared" si="122"/>
        <v>#DIV/0!</v>
      </c>
      <c r="O311" s="32"/>
    </row>
    <row r="312" spans="2:15" s="10" customFormat="1" hidden="1" x14ac:dyDescent="0.2">
      <c r="B312" s="29" t="s">
        <v>82</v>
      </c>
      <c r="C312" s="33"/>
      <c r="D312" s="31"/>
      <c r="E312" s="32"/>
      <c r="F312" s="32"/>
      <c r="G312" s="32"/>
      <c r="H312" s="32"/>
      <c r="I312" s="31">
        <f t="shared" si="137"/>
        <v>0</v>
      </c>
      <c r="J312" s="32"/>
      <c r="K312" s="32"/>
      <c r="L312" s="32"/>
      <c r="M312" s="32"/>
      <c r="N312" s="28" t="e">
        <f t="shared" si="122"/>
        <v>#DIV/0!</v>
      </c>
      <c r="O312" s="32"/>
    </row>
    <row r="313" spans="2:15" s="10" customFormat="1" hidden="1" x14ac:dyDescent="0.2">
      <c r="B313" s="29" t="s">
        <v>83</v>
      </c>
      <c r="C313" s="33"/>
      <c r="D313" s="31"/>
      <c r="E313" s="32"/>
      <c r="F313" s="32"/>
      <c r="G313" s="32"/>
      <c r="H313" s="32"/>
      <c r="I313" s="31">
        <f t="shared" si="137"/>
        <v>0</v>
      </c>
      <c r="J313" s="32"/>
      <c r="K313" s="32"/>
      <c r="L313" s="32"/>
      <c r="M313" s="32"/>
      <c r="N313" s="28" t="e">
        <f t="shared" si="122"/>
        <v>#DIV/0!</v>
      </c>
      <c r="O313" s="32"/>
    </row>
    <row r="314" spans="2:15" s="10" customFormat="1" hidden="1" x14ac:dyDescent="0.2">
      <c r="B314" s="32"/>
      <c r="C314" s="33"/>
      <c r="D314" s="31"/>
      <c r="E314" s="32"/>
      <c r="F314" s="32"/>
      <c r="G314" s="32"/>
      <c r="H314" s="32"/>
      <c r="I314" s="31">
        <f t="shared" si="137"/>
        <v>0</v>
      </c>
      <c r="J314" s="32"/>
      <c r="K314" s="32"/>
      <c r="L314" s="32"/>
      <c r="M314" s="32"/>
      <c r="N314" s="28" t="e">
        <f t="shared" si="122"/>
        <v>#DIV/0!</v>
      </c>
      <c r="O314" s="32"/>
    </row>
    <row r="315" spans="2:15" s="38" customFormat="1" hidden="1" x14ac:dyDescent="0.2">
      <c r="B315" s="34" t="s">
        <v>84</v>
      </c>
      <c r="C315" s="35"/>
      <c r="D315" s="36">
        <f>SUM(D316:D321)</f>
        <v>0</v>
      </c>
      <c r="E315" s="36">
        <f t="shared" ref="E315:M315" si="138">SUM(E316:E321)</f>
        <v>0</v>
      </c>
      <c r="F315" s="36">
        <f t="shared" si="138"/>
        <v>0</v>
      </c>
      <c r="G315" s="36">
        <f t="shared" si="138"/>
        <v>0</v>
      </c>
      <c r="H315" s="36">
        <f t="shared" si="138"/>
        <v>0</v>
      </c>
      <c r="I315" s="36">
        <f t="shared" si="138"/>
        <v>0</v>
      </c>
      <c r="J315" s="36">
        <f t="shared" si="138"/>
        <v>0</v>
      </c>
      <c r="K315" s="36">
        <f t="shared" si="138"/>
        <v>0</v>
      </c>
      <c r="L315" s="36">
        <f t="shared" si="138"/>
        <v>0</v>
      </c>
      <c r="M315" s="36">
        <f t="shared" si="138"/>
        <v>0</v>
      </c>
      <c r="N315" s="28" t="e">
        <f t="shared" si="122"/>
        <v>#DIV/0!</v>
      </c>
      <c r="O315" s="37"/>
    </row>
    <row r="316" spans="2:15" s="10" customFormat="1" ht="22.5" hidden="1" x14ac:dyDescent="0.2">
      <c r="B316" s="49" t="s">
        <v>71</v>
      </c>
      <c r="C316" s="33"/>
      <c r="D316" s="31"/>
      <c r="E316" s="32"/>
      <c r="F316" s="32"/>
      <c r="G316" s="32"/>
      <c r="H316" s="32"/>
      <c r="I316" s="31"/>
      <c r="J316" s="32"/>
      <c r="K316" s="32"/>
      <c r="L316" s="32"/>
      <c r="M316" s="32"/>
      <c r="N316" s="28" t="e">
        <f t="shared" si="122"/>
        <v>#DIV/0!</v>
      </c>
      <c r="O316" s="32"/>
    </row>
    <row r="317" spans="2:15" s="10" customFormat="1" hidden="1" x14ac:dyDescent="0.2">
      <c r="B317" s="29" t="s">
        <v>85</v>
      </c>
      <c r="C317" s="33"/>
      <c r="D317" s="31"/>
      <c r="E317" s="32"/>
      <c r="F317" s="32"/>
      <c r="G317" s="32"/>
      <c r="H317" s="32"/>
      <c r="I317" s="31">
        <f t="shared" ref="I317:I321" si="139">SUM(E317:H317)</f>
        <v>0</v>
      </c>
      <c r="J317" s="32"/>
      <c r="K317" s="32"/>
      <c r="L317" s="32"/>
      <c r="M317" s="32"/>
      <c r="N317" s="28" t="e">
        <f t="shared" si="122"/>
        <v>#DIV/0!</v>
      </c>
      <c r="O317" s="32"/>
    </row>
    <row r="318" spans="2:15" s="10" customFormat="1" hidden="1" x14ac:dyDescent="0.2">
      <c r="B318" s="29" t="s">
        <v>81</v>
      </c>
      <c r="C318" s="33"/>
      <c r="D318" s="31"/>
      <c r="E318" s="32"/>
      <c r="F318" s="32"/>
      <c r="G318" s="32"/>
      <c r="H318" s="32"/>
      <c r="I318" s="31">
        <f t="shared" si="139"/>
        <v>0</v>
      </c>
      <c r="J318" s="32"/>
      <c r="K318" s="32"/>
      <c r="L318" s="32"/>
      <c r="M318" s="32"/>
      <c r="N318" s="28" t="e">
        <f t="shared" si="122"/>
        <v>#DIV/0!</v>
      </c>
      <c r="O318" s="32"/>
    </row>
    <row r="319" spans="2:15" s="10" customFormat="1" hidden="1" x14ac:dyDescent="0.2">
      <c r="B319" s="29" t="s">
        <v>82</v>
      </c>
      <c r="C319" s="33"/>
      <c r="D319" s="31"/>
      <c r="E319" s="32"/>
      <c r="F319" s="32"/>
      <c r="G319" s="32"/>
      <c r="H319" s="32"/>
      <c r="I319" s="31">
        <f t="shared" si="139"/>
        <v>0</v>
      </c>
      <c r="J319" s="32"/>
      <c r="K319" s="32"/>
      <c r="L319" s="32"/>
      <c r="M319" s="32"/>
      <c r="N319" s="28" t="e">
        <f t="shared" si="122"/>
        <v>#DIV/0!</v>
      </c>
      <c r="O319" s="32"/>
    </row>
    <row r="320" spans="2:15" s="10" customFormat="1" hidden="1" x14ac:dyDescent="0.2">
      <c r="B320" s="29" t="s">
        <v>83</v>
      </c>
      <c r="C320" s="33"/>
      <c r="D320" s="31"/>
      <c r="E320" s="32"/>
      <c r="F320" s="32"/>
      <c r="G320" s="32"/>
      <c r="H320" s="32"/>
      <c r="I320" s="31">
        <f t="shared" si="139"/>
        <v>0</v>
      </c>
      <c r="J320" s="32"/>
      <c r="K320" s="32"/>
      <c r="L320" s="32"/>
      <c r="M320" s="32"/>
      <c r="N320" s="28" t="e">
        <f t="shared" si="122"/>
        <v>#DIV/0!</v>
      </c>
      <c r="O320" s="32"/>
    </row>
    <row r="321" spans="2:15" s="10" customFormat="1" hidden="1" x14ac:dyDescent="0.2">
      <c r="B321" s="32"/>
      <c r="C321" s="33"/>
      <c r="D321" s="31"/>
      <c r="E321" s="32"/>
      <c r="F321" s="32"/>
      <c r="G321" s="32"/>
      <c r="H321" s="32"/>
      <c r="I321" s="31">
        <f t="shared" si="139"/>
        <v>0</v>
      </c>
      <c r="J321" s="32"/>
      <c r="K321" s="32"/>
      <c r="L321" s="32"/>
      <c r="M321" s="32"/>
      <c r="N321" s="28" t="e">
        <f t="shared" si="122"/>
        <v>#DIV/0!</v>
      </c>
      <c r="O321" s="32"/>
    </row>
    <row r="322" spans="2:15" s="88" customFormat="1" ht="22.5" hidden="1" x14ac:dyDescent="0.2">
      <c r="B322" s="112" t="s">
        <v>100</v>
      </c>
      <c r="C322" s="113"/>
      <c r="D322" s="114">
        <f>+D274+D306</f>
        <v>0</v>
      </c>
      <c r="E322" s="114">
        <f t="shared" ref="E322:M322" si="140">+E274+E306</f>
        <v>0</v>
      </c>
      <c r="F322" s="114">
        <f t="shared" si="140"/>
        <v>0</v>
      </c>
      <c r="G322" s="114">
        <f t="shared" si="140"/>
        <v>0</v>
      </c>
      <c r="H322" s="114">
        <f t="shared" si="140"/>
        <v>0</v>
      </c>
      <c r="I322" s="114">
        <f t="shared" si="140"/>
        <v>0</v>
      </c>
      <c r="J322" s="114">
        <f t="shared" si="140"/>
        <v>0</v>
      </c>
      <c r="K322" s="114">
        <f t="shared" si="140"/>
        <v>0</v>
      </c>
      <c r="L322" s="114">
        <f t="shared" si="140"/>
        <v>0</v>
      </c>
      <c r="M322" s="114">
        <f t="shared" si="140"/>
        <v>0</v>
      </c>
      <c r="N322" s="115"/>
      <c r="O322" s="116"/>
    </row>
    <row r="323" spans="2:15" s="10" customFormat="1" hidden="1" x14ac:dyDescent="0.2">
      <c r="B323" s="117" t="s">
        <v>101</v>
      </c>
      <c r="C323" s="118"/>
      <c r="D323" s="119"/>
      <c r="E323" s="119"/>
      <c r="F323" s="119"/>
      <c r="G323" s="119"/>
      <c r="H323" s="119"/>
      <c r="I323" s="119"/>
      <c r="J323" s="119"/>
      <c r="K323" s="119"/>
      <c r="L323" s="119"/>
      <c r="M323" s="119"/>
      <c r="N323" s="120"/>
      <c r="O323" s="121"/>
    </row>
    <row r="324" spans="2:15" s="27" customFormat="1" hidden="1" x14ac:dyDescent="0.2">
      <c r="B324" s="22" t="s">
        <v>30</v>
      </c>
      <c r="C324" s="23"/>
      <c r="D324" s="24"/>
      <c r="E324" s="25"/>
      <c r="F324" s="25"/>
      <c r="G324" s="25"/>
      <c r="H324" s="25"/>
      <c r="I324" s="24"/>
      <c r="J324" s="25"/>
      <c r="K324" s="25"/>
      <c r="L324" s="25"/>
      <c r="M324" s="25"/>
      <c r="N324" s="26"/>
      <c r="O324" s="25"/>
    </row>
    <row r="325" spans="2:15" s="27" customFormat="1" hidden="1" x14ac:dyDescent="0.2">
      <c r="B325" s="22" t="s">
        <v>31</v>
      </c>
      <c r="C325" s="23"/>
      <c r="D325" s="24">
        <f>+D326</f>
        <v>3133000</v>
      </c>
      <c r="E325" s="24">
        <f t="shared" ref="E325:M325" si="141">+E326</f>
        <v>3993059.9</v>
      </c>
      <c r="F325" s="24">
        <f t="shared" si="141"/>
        <v>0</v>
      </c>
      <c r="G325" s="24">
        <f t="shared" si="141"/>
        <v>0</v>
      </c>
      <c r="H325" s="24">
        <f t="shared" si="141"/>
        <v>0</v>
      </c>
      <c r="I325" s="24">
        <f t="shared" si="141"/>
        <v>3993059.9</v>
      </c>
      <c r="J325" s="24">
        <f t="shared" si="141"/>
        <v>3993059.9</v>
      </c>
      <c r="K325" s="24">
        <f t="shared" si="141"/>
        <v>0</v>
      </c>
      <c r="L325" s="24">
        <f t="shared" si="141"/>
        <v>3993059.9</v>
      </c>
      <c r="M325" s="24">
        <f t="shared" si="141"/>
        <v>860059.9</v>
      </c>
      <c r="N325" s="26">
        <f>+M325/D325</f>
        <v>0.27451640600063837</v>
      </c>
      <c r="O325" s="25"/>
    </row>
    <row r="326" spans="2:15" s="27" customFormat="1" hidden="1" x14ac:dyDescent="0.2">
      <c r="B326" s="22" t="s">
        <v>32</v>
      </c>
      <c r="C326" s="23"/>
      <c r="D326" s="24">
        <f>+D327+D334</f>
        <v>3133000</v>
      </c>
      <c r="E326" s="24">
        <f t="shared" ref="E326:M326" si="142">+E327+E334</f>
        <v>3993059.9</v>
      </c>
      <c r="F326" s="24">
        <f t="shared" si="142"/>
        <v>0</v>
      </c>
      <c r="G326" s="24">
        <f t="shared" si="142"/>
        <v>0</v>
      </c>
      <c r="H326" s="24">
        <f t="shared" si="142"/>
        <v>0</v>
      </c>
      <c r="I326" s="24">
        <f t="shared" si="142"/>
        <v>3993059.9</v>
      </c>
      <c r="J326" s="24">
        <f t="shared" si="142"/>
        <v>3993059.9</v>
      </c>
      <c r="K326" s="24">
        <f t="shared" si="142"/>
        <v>0</v>
      </c>
      <c r="L326" s="24">
        <f t="shared" si="142"/>
        <v>3993059.9</v>
      </c>
      <c r="M326" s="24">
        <f t="shared" si="142"/>
        <v>860059.9</v>
      </c>
      <c r="N326" s="26">
        <f t="shared" ref="N326:N374" si="143">+M326/D326</f>
        <v>0.27451640600063837</v>
      </c>
      <c r="O326" s="25"/>
    </row>
    <row r="327" spans="2:15" s="27" customFormat="1" hidden="1" x14ac:dyDescent="0.2">
      <c r="B327" s="22" t="s">
        <v>33</v>
      </c>
      <c r="C327" s="23"/>
      <c r="D327" s="24">
        <f>SUM(D328:D333)</f>
        <v>0</v>
      </c>
      <c r="E327" s="24">
        <f t="shared" ref="E327:M327" si="144">SUM(E328:E333)</f>
        <v>44870.85</v>
      </c>
      <c r="F327" s="24">
        <f t="shared" si="144"/>
        <v>0</v>
      </c>
      <c r="G327" s="24">
        <f t="shared" si="144"/>
        <v>0</v>
      </c>
      <c r="H327" s="24">
        <f t="shared" si="144"/>
        <v>0</v>
      </c>
      <c r="I327" s="24">
        <f t="shared" si="144"/>
        <v>44870.85</v>
      </c>
      <c r="J327" s="24">
        <f t="shared" si="144"/>
        <v>44870.85</v>
      </c>
      <c r="K327" s="24">
        <f t="shared" si="144"/>
        <v>0</v>
      </c>
      <c r="L327" s="24">
        <f t="shared" si="144"/>
        <v>44870.85</v>
      </c>
      <c r="M327" s="24">
        <f t="shared" si="144"/>
        <v>44870.85</v>
      </c>
      <c r="N327" s="26" t="e">
        <f t="shared" si="143"/>
        <v>#DIV/0!</v>
      </c>
      <c r="O327" s="25"/>
    </row>
    <row r="328" spans="2:15" s="10" customFormat="1" hidden="1" x14ac:dyDescent="0.2">
      <c r="B328" s="29" t="s">
        <v>34</v>
      </c>
      <c r="C328" s="30">
        <v>4010101001</v>
      </c>
      <c r="D328" s="31"/>
      <c r="E328" s="32"/>
      <c r="F328" s="32"/>
      <c r="G328" s="32"/>
      <c r="H328" s="32"/>
      <c r="I328" s="31">
        <f t="shared" ref="I328:I346" si="145">SUM(E328:H328)</f>
        <v>0</v>
      </c>
      <c r="J328" s="32"/>
      <c r="K328" s="32"/>
      <c r="L328" s="32"/>
      <c r="M328" s="32"/>
      <c r="N328" s="28" t="e">
        <f t="shared" si="143"/>
        <v>#DIV/0!</v>
      </c>
      <c r="O328" s="32"/>
    </row>
    <row r="329" spans="2:15" s="10" customFormat="1" hidden="1" x14ac:dyDescent="0.2">
      <c r="B329" s="29" t="s">
        <v>35</v>
      </c>
      <c r="C329" s="30">
        <v>4010303001</v>
      </c>
      <c r="D329" s="31"/>
      <c r="E329" s="32"/>
      <c r="F329" s="32"/>
      <c r="G329" s="32"/>
      <c r="H329" s="32"/>
      <c r="I329" s="31">
        <f t="shared" si="145"/>
        <v>0</v>
      </c>
      <c r="J329" s="32"/>
      <c r="K329" s="32"/>
      <c r="L329" s="32"/>
      <c r="M329" s="32"/>
      <c r="N329" s="28" t="e">
        <f t="shared" si="143"/>
        <v>#DIV/0!</v>
      </c>
      <c r="O329" s="32"/>
    </row>
    <row r="330" spans="2:15" s="10" customFormat="1" hidden="1" x14ac:dyDescent="0.2">
      <c r="B330" s="29" t="s">
        <v>36</v>
      </c>
      <c r="C330" s="30">
        <v>4010303002</v>
      </c>
      <c r="D330" s="31"/>
      <c r="E330" s="32"/>
      <c r="F330" s="32"/>
      <c r="G330" s="32"/>
      <c r="H330" s="32"/>
      <c r="I330" s="31">
        <f t="shared" si="145"/>
        <v>0</v>
      </c>
      <c r="J330" s="32"/>
      <c r="K330" s="32"/>
      <c r="L330" s="32"/>
      <c r="M330" s="32"/>
      <c r="N330" s="28" t="e">
        <f t="shared" si="143"/>
        <v>#DIV/0!</v>
      </c>
      <c r="O330" s="32"/>
    </row>
    <row r="331" spans="2:15" s="10" customFormat="1" hidden="1" x14ac:dyDescent="0.2">
      <c r="B331" s="29" t="s">
        <v>37</v>
      </c>
      <c r="C331" s="30">
        <v>4010104000</v>
      </c>
      <c r="D331" s="31"/>
      <c r="E331" s="32"/>
      <c r="F331" s="32"/>
      <c r="G331" s="32"/>
      <c r="H331" s="32"/>
      <c r="I331" s="31">
        <f t="shared" si="145"/>
        <v>0</v>
      </c>
      <c r="J331" s="32"/>
      <c r="K331" s="32"/>
      <c r="L331" s="32"/>
      <c r="M331" s="32"/>
      <c r="N331" s="28" t="e">
        <f t="shared" si="143"/>
        <v>#DIV/0!</v>
      </c>
      <c r="O331" s="32"/>
    </row>
    <row r="332" spans="2:15" s="10" customFormat="1" hidden="1" x14ac:dyDescent="0.2">
      <c r="B332" s="29" t="s">
        <v>38</v>
      </c>
      <c r="C332" s="33"/>
      <c r="D332" s="31"/>
      <c r="E332" s="32"/>
      <c r="F332" s="32"/>
      <c r="G332" s="32"/>
      <c r="H332" s="32"/>
      <c r="I332" s="31">
        <f t="shared" si="145"/>
        <v>0</v>
      </c>
      <c r="J332" s="32"/>
      <c r="K332" s="32"/>
      <c r="L332" s="32"/>
      <c r="M332" s="32"/>
      <c r="N332" s="28" t="e">
        <f t="shared" si="143"/>
        <v>#DIV/0!</v>
      </c>
      <c r="O332" s="32"/>
    </row>
    <row r="333" spans="2:15" s="10" customFormat="1" hidden="1" x14ac:dyDescent="0.2">
      <c r="B333" s="29" t="s">
        <v>39</v>
      </c>
      <c r="C333" s="33" t="s">
        <v>40</v>
      </c>
      <c r="D333" s="31">
        <f>+D282+D231+D180+D127+D76+D23</f>
        <v>0</v>
      </c>
      <c r="E333" s="31">
        <f>+E282+E231+E180+E127+E76+E23</f>
        <v>44870.85</v>
      </c>
      <c r="F333" s="31">
        <f>+F282+F231+F180+F127+F76+F23</f>
        <v>0</v>
      </c>
      <c r="G333" s="39">
        <f>+G282+G231+G180+G127+G76+G23</f>
        <v>0</v>
      </c>
      <c r="H333" s="31">
        <f>+H282+H231+H180+H127+H76+H23</f>
        <v>0</v>
      </c>
      <c r="I333" s="31">
        <f t="shared" si="145"/>
        <v>44870.85</v>
      </c>
      <c r="J333" s="31">
        <f>+J282+J231+J180+J127+J76+J23</f>
        <v>44870.85</v>
      </c>
      <c r="K333" s="31">
        <f>+K282+K231+K180+K127+K76+K23</f>
        <v>0</v>
      </c>
      <c r="L333" s="31">
        <f>+L282+L231+L180+L127+L76+L23</f>
        <v>44870.85</v>
      </c>
      <c r="M333" s="31">
        <f>+M282+M231+M180+M127+M76+M23</f>
        <v>44870.85</v>
      </c>
      <c r="N333" s="26" t="e">
        <f t="shared" si="143"/>
        <v>#DIV/0!</v>
      </c>
      <c r="O333" s="32"/>
    </row>
    <row r="334" spans="2:15" s="38" customFormat="1" hidden="1" x14ac:dyDescent="0.2">
      <c r="B334" s="34" t="s">
        <v>41</v>
      </c>
      <c r="C334" s="35"/>
      <c r="D334" s="36">
        <f>SUM(D335:D346)</f>
        <v>3133000</v>
      </c>
      <c r="E334" s="36">
        <f t="shared" ref="E334:H334" si="146">SUM(E335:E346)</f>
        <v>3948189.05</v>
      </c>
      <c r="F334" s="36">
        <f t="shared" si="146"/>
        <v>0</v>
      </c>
      <c r="G334" s="122">
        <f t="shared" si="146"/>
        <v>0</v>
      </c>
      <c r="H334" s="36">
        <f t="shared" si="146"/>
        <v>0</v>
      </c>
      <c r="I334" s="31">
        <f t="shared" si="145"/>
        <v>3948189.05</v>
      </c>
      <c r="J334" s="36">
        <f t="shared" ref="J334:M334" si="147">SUM(J335:J346)</f>
        <v>3948189.05</v>
      </c>
      <c r="K334" s="36">
        <f t="shared" si="147"/>
        <v>0</v>
      </c>
      <c r="L334" s="36">
        <f t="shared" si="147"/>
        <v>3948189.05</v>
      </c>
      <c r="M334" s="36">
        <f t="shared" si="147"/>
        <v>815189.05</v>
      </c>
      <c r="N334" s="26">
        <f t="shared" si="143"/>
        <v>0.26019439834024899</v>
      </c>
      <c r="O334" s="37"/>
    </row>
    <row r="335" spans="2:15" s="10" customFormat="1" hidden="1" x14ac:dyDescent="0.2">
      <c r="B335" s="29" t="s">
        <v>42</v>
      </c>
      <c r="C335" s="33" t="s">
        <v>43</v>
      </c>
      <c r="D335" s="31">
        <f t="shared" ref="D335:H340" si="148">+D284+D233+D182+D129+D78+D25</f>
        <v>165000</v>
      </c>
      <c r="E335" s="31">
        <f t="shared" si="148"/>
        <v>1440</v>
      </c>
      <c r="F335" s="31">
        <f t="shared" si="148"/>
        <v>0</v>
      </c>
      <c r="G335" s="39">
        <f t="shared" si="148"/>
        <v>0</v>
      </c>
      <c r="H335" s="31">
        <f t="shared" si="148"/>
        <v>0</v>
      </c>
      <c r="I335" s="31">
        <f t="shared" si="145"/>
        <v>1440</v>
      </c>
      <c r="J335" s="31">
        <f t="shared" ref="J335:M340" si="149">+J284+J233+J182+J129+J78+J25</f>
        <v>1440</v>
      </c>
      <c r="K335" s="31">
        <f t="shared" si="149"/>
        <v>0</v>
      </c>
      <c r="L335" s="31">
        <f t="shared" si="149"/>
        <v>1440</v>
      </c>
      <c r="M335" s="31">
        <f t="shared" si="149"/>
        <v>-163560</v>
      </c>
      <c r="N335" s="26">
        <f t="shared" si="143"/>
        <v>-0.99127272727272731</v>
      </c>
      <c r="O335" s="32"/>
    </row>
    <row r="336" spans="2:15" s="10" customFormat="1" hidden="1" x14ac:dyDescent="0.2">
      <c r="B336" s="29" t="s">
        <v>44</v>
      </c>
      <c r="C336" s="33" t="s">
        <v>45</v>
      </c>
      <c r="D336" s="31">
        <f t="shared" si="148"/>
        <v>33000</v>
      </c>
      <c r="E336" s="31">
        <f t="shared" si="148"/>
        <v>14780</v>
      </c>
      <c r="F336" s="31">
        <f t="shared" si="148"/>
        <v>0</v>
      </c>
      <c r="G336" s="39">
        <f t="shared" si="148"/>
        <v>0</v>
      </c>
      <c r="H336" s="31">
        <f t="shared" si="148"/>
        <v>0</v>
      </c>
      <c r="I336" s="31">
        <f t="shared" si="145"/>
        <v>14780</v>
      </c>
      <c r="J336" s="31">
        <f t="shared" si="149"/>
        <v>14780</v>
      </c>
      <c r="K336" s="31">
        <f t="shared" si="149"/>
        <v>0</v>
      </c>
      <c r="L336" s="31">
        <f t="shared" si="149"/>
        <v>14780</v>
      </c>
      <c r="M336" s="31">
        <f t="shared" si="149"/>
        <v>-18220</v>
      </c>
      <c r="N336" s="26">
        <f t="shared" si="143"/>
        <v>-0.55212121212121212</v>
      </c>
      <c r="O336" s="32"/>
    </row>
    <row r="337" spans="2:15" s="10" customFormat="1" hidden="1" x14ac:dyDescent="0.2">
      <c r="B337" s="29" t="s">
        <v>46</v>
      </c>
      <c r="C337" s="33" t="s">
        <v>47</v>
      </c>
      <c r="D337" s="31">
        <f t="shared" si="148"/>
        <v>241000</v>
      </c>
      <c r="E337" s="31">
        <f t="shared" si="148"/>
        <v>163150</v>
      </c>
      <c r="F337" s="31">
        <f t="shared" si="148"/>
        <v>0</v>
      </c>
      <c r="G337" s="39">
        <f t="shared" si="148"/>
        <v>0</v>
      </c>
      <c r="H337" s="31">
        <f t="shared" si="148"/>
        <v>0</v>
      </c>
      <c r="I337" s="31">
        <f t="shared" si="145"/>
        <v>163150</v>
      </c>
      <c r="J337" s="31">
        <f t="shared" si="149"/>
        <v>163150</v>
      </c>
      <c r="K337" s="31">
        <f t="shared" si="149"/>
        <v>0</v>
      </c>
      <c r="L337" s="31">
        <f t="shared" si="149"/>
        <v>163150</v>
      </c>
      <c r="M337" s="31">
        <f t="shared" si="149"/>
        <v>-77850</v>
      </c>
      <c r="N337" s="26">
        <f t="shared" si="143"/>
        <v>-0.32302904564315355</v>
      </c>
      <c r="O337" s="32"/>
    </row>
    <row r="338" spans="2:15" s="10" customFormat="1" hidden="1" x14ac:dyDescent="0.2">
      <c r="B338" s="29" t="s">
        <v>48</v>
      </c>
      <c r="C338" s="33" t="s">
        <v>49</v>
      </c>
      <c r="D338" s="31">
        <f t="shared" si="148"/>
        <v>0</v>
      </c>
      <c r="E338" s="31">
        <f t="shared" si="148"/>
        <v>2229.5</v>
      </c>
      <c r="F338" s="31">
        <f t="shared" si="148"/>
        <v>0</v>
      </c>
      <c r="G338" s="39">
        <f t="shared" si="148"/>
        <v>0</v>
      </c>
      <c r="H338" s="31">
        <f t="shared" si="148"/>
        <v>0</v>
      </c>
      <c r="I338" s="31">
        <f t="shared" si="145"/>
        <v>2229.5</v>
      </c>
      <c r="J338" s="31">
        <f t="shared" si="149"/>
        <v>2229.5</v>
      </c>
      <c r="K338" s="31">
        <f t="shared" si="149"/>
        <v>0</v>
      </c>
      <c r="L338" s="31">
        <f t="shared" si="149"/>
        <v>2229.5</v>
      </c>
      <c r="M338" s="31">
        <f t="shared" si="149"/>
        <v>2229.5</v>
      </c>
      <c r="N338" s="26" t="e">
        <f t="shared" si="143"/>
        <v>#DIV/0!</v>
      </c>
      <c r="O338" s="32"/>
    </row>
    <row r="339" spans="2:15" s="10" customFormat="1" hidden="1" x14ac:dyDescent="0.2">
      <c r="B339" s="29" t="s">
        <v>50</v>
      </c>
      <c r="C339" s="33" t="s">
        <v>51</v>
      </c>
      <c r="D339" s="31">
        <f t="shared" si="148"/>
        <v>52000</v>
      </c>
      <c r="E339" s="31">
        <f t="shared" si="148"/>
        <v>14120</v>
      </c>
      <c r="F339" s="31">
        <f t="shared" si="148"/>
        <v>0</v>
      </c>
      <c r="G339" s="39">
        <f t="shared" si="148"/>
        <v>0</v>
      </c>
      <c r="H339" s="31">
        <f t="shared" si="148"/>
        <v>0</v>
      </c>
      <c r="I339" s="31">
        <f t="shared" si="145"/>
        <v>14120</v>
      </c>
      <c r="J339" s="31">
        <f t="shared" si="149"/>
        <v>14120</v>
      </c>
      <c r="K339" s="31">
        <f t="shared" si="149"/>
        <v>0</v>
      </c>
      <c r="L339" s="31">
        <f t="shared" si="149"/>
        <v>14120</v>
      </c>
      <c r="M339" s="31">
        <f t="shared" si="149"/>
        <v>-37880</v>
      </c>
      <c r="N339" s="26">
        <f t="shared" si="143"/>
        <v>-0.72846153846153849</v>
      </c>
      <c r="O339" s="32"/>
    </row>
    <row r="340" spans="2:15" s="10" customFormat="1" hidden="1" x14ac:dyDescent="0.2">
      <c r="B340" s="29" t="s">
        <v>52</v>
      </c>
      <c r="C340" s="33" t="s">
        <v>53</v>
      </c>
      <c r="D340" s="31">
        <f t="shared" si="148"/>
        <v>72000</v>
      </c>
      <c r="E340" s="39">
        <f t="shared" si="148"/>
        <v>26746</v>
      </c>
      <c r="F340" s="31">
        <f t="shared" si="148"/>
        <v>0</v>
      </c>
      <c r="G340" s="39">
        <f t="shared" si="148"/>
        <v>0</v>
      </c>
      <c r="H340" s="31">
        <f t="shared" si="148"/>
        <v>0</v>
      </c>
      <c r="I340" s="31">
        <f t="shared" si="145"/>
        <v>26746</v>
      </c>
      <c r="J340" s="31">
        <f t="shared" si="149"/>
        <v>26746</v>
      </c>
      <c r="K340" s="31">
        <f t="shared" si="149"/>
        <v>0</v>
      </c>
      <c r="L340" s="31">
        <f t="shared" si="149"/>
        <v>26746</v>
      </c>
      <c r="M340" s="31">
        <f t="shared" si="149"/>
        <v>-45254</v>
      </c>
      <c r="N340" s="26">
        <f t="shared" si="143"/>
        <v>-0.6285277777777778</v>
      </c>
      <c r="O340" s="32"/>
    </row>
    <row r="341" spans="2:15" s="10" customFormat="1" hidden="1" x14ac:dyDescent="0.2">
      <c r="B341" s="29" t="s">
        <v>54</v>
      </c>
      <c r="C341" s="33" t="s">
        <v>55</v>
      </c>
      <c r="D341" s="31">
        <f t="shared" ref="D341:H343" si="150">+D290+D239+D188+D135+D84+D33</f>
        <v>20000</v>
      </c>
      <c r="E341" s="39">
        <f t="shared" si="150"/>
        <v>0</v>
      </c>
      <c r="F341" s="31">
        <f t="shared" si="150"/>
        <v>0</v>
      </c>
      <c r="G341" s="31">
        <f t="shared" si="150"/>
        <v>0</v>
      </c>
      <c r="H341" s="31">
        <f t="shared" si="150"/>
        <v>0</v>
      </c>
      <c r="I341" s="31">
        <f t="shared" si="145"/>
        <v>0</v>
      </c>
      <c r="J341" s="31">
        <f t="shared" ref="J341:M343" si="151">+J290+J239+J188+J135+J84+J33</f>
        <v>0</v>
      </c>
      <c r="K341" s="31">
        <f t="shared" si="151"/>
        <v>0</v>
      </c>
      <c r="L341" s="31">
        <f t="shared" si="151"/>
        <v>0</v>
      </c>
      <c r="M341" s="31">
        <f t="shared" si="151"/>
        <v>-20000</v>
      </c>
      <c r="N341" s="26">
        <f t="shared" si="143"/>
        <v>-1</v>
      </c>
      <c r="O341" s="32"/>
    </row>
    <row r="342" spans="2:15" s="10" customFormat="1" hidden="1" x14ac:dyDescent="0.2">
      <c r="B342" s="29" t="s">
        <v>56</v>
      </c>
      <c r="C342" s="33" t="s">
        <v>57</v>
      </c>
      <c r="D342" s="31">
        <f t="shared" si="150"/>
        <v>150000</v>
      </c>
      <c r="E342" s="39">
        <f t="shared" si="150"/>
        <v>241644.09</v>
      </c>
      <c r="F342" s="31">
        <f t="shared" si="150"/>
        <v>0</v>
      </c>
      <c r="G342" s="39">
        <f t="shared" si="150"/>
        <v>0</v>
      </c>
      <c r="H342" s="31">
        <f t="shared" si="150"/>
        <v>0</v>
      </c>
      <c r="I342" s="31">
        <f t="shared" si="145"/>
        <v>241644.09</v>
      </c>
      <c r="J342" s="31">
        <f t="shared" si="151"/>
        <v>241644.09</v>
      </c>
      <c r="K342" s="31">
        <f t="shared" si="151"/>
        <v>0</v>
      </c>
      <c r="L342" s="31">
        <f t="shared" si="151"/>
        <v>241644.09</v>
      </c>
      <c r="M342" s="31">
        <f t="shared" si="151"/>
        <v>91644.09</v>
      </c>
      <c r="N342" s="26">
        <f t="shared" si="143"/>
        <v>0.61096059999999996</v>
      </c>
      <c r="O342" s="32"/>
    </row>
    <row r="343" spans="2:15" s="10" customFormat="1" hidden="1" x14ac:dyDescent="0.2">
      <c r="B343" s="29" t="s">
        <v>58</v>
      </c>
      <c r="C343" s="33" t="s">
        <v>59</v>
      </c>
      <c r="D343" s="31">
        <f t="shared" si="150"/>
        <v>2190000</v>
      </c>
      <c r="E343" s="39">
        <f t="shared" si="150"/>
        <v>3466635.16</v>
      </c>
      <c r="F343" s="31">
        <f t="shared" si="150"/>
        <v>0</v>
      </c>
      <c r="G343" s="31">
        <f t="shared" si="150"/>
        <v>0</v>
      </c>
      <c r="H343" s="31">
        <f t="shared" si="150"/>
        <v>0</v>
      </c>
      <c r="I343" s="31">
        <f t="shared" si="145"/>
        <v>3466635.16</v>
      </c>
      <c r="J343" s="31">
        <f t="shared" si="151"/>
        <v>3466635.16</v>
      </c>
      <c r="K343" s="31">
        <f t="shared" si="151"/>
        <v>0</v>
      </c>
      <c r="L343" s="31">
        <f t="shared" si="151"/>
        <v>3466635.16</v>
      </c>
      <c r="M343" s="31">
        <f t="shared" si="151"/>
        <v>1276635.1600000001</v>
      </c>
      <c r="N343" s="26">
        <f t="shared" si="143"/>
        <v>0.58293842922374439</v>
      </c>
      <c r="O343" s="32"/>
    </row>
    <row r="344" spans="2:15" s="10" customFormat="1" hidden="1" x14ac:dyDescent="0.2">
      <c r="B344" s="29" t="s">
        <v>60</v>
      </c>
      <c r="C344" s="33" t="s">
        <v>61</v>
      </c>
      <c r="D344" s="31">
        <f>+D293+D242+D191+D138+D87+D37</f>
        <v>0</v>
      </c>
      <c r="E344" s="31">
        <f>+E293+E242+E191+E138+E87+E37</f>
        <v>0</v>
      </c>
      <c r="F344" s="31">
        <f>+F293+F242+F191+F138+F87+F37</f>
        <v>0</v>
      </c>
      <c r="G344" s="31">
        <f>+G293+G242+G191+G138+G87+G37</f>
        <v>0</v>
      </c>
      <c r="H344" s="31">
        <f>+H293+H242+H191+H138+H87+H37</f>
        <v>0</v>
      </c>
      <c r="I344" s="31">
        <f t="shared" si="145"/>
        <v>0</v>
      </c>
      <c r="J344" s="31">
        <f>+J293+J242+J191+J138+J87+J37</f>
        <v>0</v>
      </c>
      <c r="K344" s="31">
        <f>+K293+K242+K191+K138+K87+K37</f>
        <v>0</v>
      </c>
      <c r="L344" s="31">
        <f>+L293+L242+L191+L138+L87+L37</f>
        <v>0</v>
      </c>
      <c r="M344" s="31">
        <f>+M293+M242+M191+M138+M87+M37</f>
        <v>0</v>
      </c>
      <c r="N344" s="28" t="e">
        <f t="shared" si="143"/>
        <v>#DIV/0!</v>
      </c>
      <c r="O344" s="32"/>
    </row>
    <row r="345" spans="2:15" s="10" customFormat="1" hidden="1" x14ac:dyDescent="0.2">
      <c r="B345" s="29" t="s">
        <v>54</v>
      </c>
      <c r="C345" s="33" t="s">
        <v>93</v>
      </c>
      <c r="D345" s="31"/>
      <c r="E345" s="31"/>
      <c r="F345" s="31">
        <f>+F139</f>
        <v>0</v>
      </c>
      <c r="G345" s="31">
        <f>+G294+G243+G192+G139+G88+G38</f>
        <v>0</v>
      </c>
      <c r="H345" s="31">
        <f>+H294+H243+H192+H139+H88+H38</f>
        <v>0</v>
      </c>
      <c r="I345" s="31">
        <f t="shared" ref="I345" si="152">SUM(E345:H345)</f>
        <v>0</v>
      </c>
      <c r="J345" s="31">
        <f>+J139</f>
        <v>0</v>
      </c>
      <c r="K345" s="31">
        <f>+K139</f>
        <v>0</v>
      </c>
      <c r="L345" s="31">
        <f>+L139</f>
        <v>0</v>
      </c>
      <c r="M345" s="31">
        <f>+M139</f>
        <v>0</v>
      </c>
      <c r="N345" s="28" t="e">
        <f t="shared" si="143"/>
        <v>#DIV/0!</v>
      </c>
      <c r="O345" s="32"/>
    </row>
    <row r="346" spans="2:15" s="48" customFormat="1" ht="33.75" hidden="1" x14ac:dyDescent="0.2">
      <c r="B346" s="41" t="s">
        <v>62</v>
      </c>
      <c r="C346" s="42" t="s">
        <v>63</v>
      </c>
      <c r="D346" s="44">
        <f>+D294+D243+D192+D140+D88+D38</f>
        <v>210000</v>
      </c>
      <c r="E346" s="44">
        <f>+E294+E243+E192+E140+E88+E38</f>
        <v>17444.3</v>
      </c>
      <c r="F346" s="43">
        <f>+F294+F243+F192+F140+F88+F38</f>
        <v>0</v>
      </c>
      <c r="G346" s="123">
        <f>+G294+G243+G192+G140+G88+G38</f>
        <v>0</v>
      </c>
      <c r="H346" s="43">
        <f>+H294+H243+H192+H140+H88+H38</f>
        <v>0</v>
      </c>
      <c r="I346" s="43">
        <f t="shared" si="145"/>
        <v>17444.3</v>
      </c>
      <c r="J346" s="43">
        <f>+J294+J243+J192+J140+J88+J38</f>
        <v>17444.3</v>
      </c>
      <c r="K346" s="43">
        <f>+K294+K243+K192+K140+K88+K38</f>
        <v>0</v>
      </c>
      <c r="L346" s="43">
        <f>+L294+L243+L192+L140+L88+L38</f>
        <v>17444.3</v>
      </c>
      <c r="M346" s="43">
        <f>+M294+M243+M192+M140+M88+M38</f>
        <v>-192555.7</v>
      </c>
      <c r="N346" s="46">
        <f t="shared" si="143"/>
        <v>-0.91693190476190478</v>
      </c>
      <c r="O346" s="47"/>
    </row>
    <row r="347" spans="2:15" s="38" customFormat="1" hidden="1" x14ac:dyDescent="0.2">
      <c r="B347" s="34" t="s">
        <v>64</v>
      </c>
      <c r="C347" s="35"/>
      <c r="D347" s="36">
        <f>+D348+D355</f>
        <v>0</v>
      </c>
      <c r="E347" s="36">
        <f t="shared" ref="E347:M347" si="153">+E348+E355</f>
        <v>0</v>
      </c>
      <c r="F347" s="36">
        <f t="shared" si="153"/>
        <v>0</v>
      </c>
      <c r="G347" s="36">
        <f t="shared" si="153"/>
        <v>0</v>
      </c>
      <c r="H347" s="36">
        <f t="shared" si="153"/>
        <v>0</v>
      </c>
      <c r="I347" s="36">
        <f t="shared" si="153"/>
        <v>0</v>
      </c>
      <c r="J347" s="36">
        <f t="shared" si="153"/>
        <v>0</v>
      </c>
      <c r="K347" s="36">
        <f t="shared" si="153"/>
        <v>0</v>
      </c>
      <c r="L347" s="36">
        <f t="shared" si="153"/>
        <v>0</v>
      </c>
      <c r="M347" s="36">
        <f t="shared" si="153"/>
        <v>0</v>
      </c>
      <c r="N347" s="28" t="e">
        <f t="shared" si="143"/>
        <v>#DIV/0!</v>
      </c>
      <c r="O347" s="37"/>
    </row>
    <row r="348" spans="2:15" s="38" customFormat="1" hidden="1" x14ac:dyDescent="0.2">
      <c r="B348" s="34" t="s">
        <v>33</v>
      </c>
      <c r="C348" s="35"/>
      <c r="D348" s="36">
        <f>SUM(D350:D354)</f>
        <v>0</v>
      </c>
      <c r="E348" s="36">
        <f t="shared" ref="E348:M348" si="154">SUM(E350:E354)</f>
        <v>0</v>
      </c>
      <c r="F348" s="36">
        <f t="shared" si="154"/>
        <v>0</v>
      </c>
      <c r="G348" s="36">
        <f t="shared" si="154"/>
        <v>0</v>
      </c>
      <c r="H348" s="36">
        <f t="shared" si="154"/>
        <v>0</v>
      </c>
      <c r="I348" s="36">
        <f t="shared" si="154"/>
        <v>0</v>
      </c>
      <c r="J348" s="36">
        <f t="shared" si="154"/>
        <v>0</v>
      </c>
      <c r="K348" s="36">
        <f t="shared" si="154"/>
        <v>0</v>
      </c>
      <c r="L348" s="36">
        <f t="shared" si="154"/>
        <v>0</v>
      </c>
      <c r="M348" s="36">
        <f t="shared" si="154"/>
        <v>0</v>
      </c>
      <c r="N348" s="28" t="e">
        <f t="shared" si="143"/>
        <v>#DIV/0!</v>
      </c>
      <c r="O348" s="37"/>
    </row>
    <row r="349" spans="2:15" s="10" customFormat="1" ht="22.5" hidden="1" x14ac:dyDescent="0.2">
      <c r="B349" s="29" t="s">
        <v>65</v>
      </c>
      <c r="C349" s="33"/>
      <c r="D349" s="31"/>
      <c r="E349" s="32"/>
      <c r="F349" s="32"/>
      <c r="G349" s="32"/>
      <c r="H349" s="32"/>
      <c r="I349" s="31">
        <f t="shared" ref="I349:I354" si="155">SUM(E349:H349)</f>
        <v>0</v>
      </c>
      <c r="J349" s="32"/>
      <c r="K349" s="32"/>
      <c r="L349" s="32"/>
      <c r="M349" s="31">
        <f t="shared" ref="M349:M354" si="156">+M297+M246+M195+M143+M91+M41</f>
        <v>0</v>
      </c>
      <c r="N349" s="28" t="e">
        <f t="shared" si="143"/>
        <v>#DIV/0!</v>
      </c>
      <c r="O349" s="32"/>
    </row>
    <row r="350" spans="2:15" s="10" customFormat="1" hidden="1" x14ac:dyDescent="0.2">
      <c r="B350" s="29" t="s">
        <v>34</v>
      </c>
      <c r="C350" s="30" t="s">
        <v>66</v>
      </c>
      <c r="D350" s="31"/>
      <c r="E350" s="32"/>
      <c r="F350" s="32"/>
      <c r="G350" s="32"/>
      <c r="H350" s="32"/>
      <c r="I350" s="31">
        <f t="shared" si="155"/>
        <v>0</v>
      </c>
      <c r="J350" s="32"/>
      <c r="K350" s="32"/>
      <c r="L350" s="32"/>
      <c r="M350" s="31">
        <f t="shared" si="156"/>
        <v>0</v>
      </c>
      <c r="N350" s="28" t="e">
        <f t="shared" si="143"/>
        <v>#DIV/0!</v>
      </c>
      <c r="O350" s="32"/>
    </row>
    <row r="351" spans="2:15" s="10" customFormat="1" hidden="1" x14ac:dyDescent="0.2">
      <c r="B351" s="29" t="s">
        <v>35</v>
      </c>
      <c r="C351" s="30" t="s">
        <v>67</v>
      </c>
      <c r="D351" s="31"/>
      <c r="E351" s="32"/>
      <c r="F351" s="32"/>
      <c r="G351" s="32"/>
      <c r="H351" s="32"/>
      <c r="I351" s="31">
        <f t="shared" si="155"/>
        <v>0</v>
      </c>
      <c r="J351" s="32"/>
      <c r="K351" s="32"/>
      <c r="L351" s="32"/>
      <c r="M351" s="31">
        <f t="shared" si="156"/>
        <v>0</v>
      </c>
      <c r="N351" s="28" t="e">
        <f t="shared" si="143"/>
        <v>#DIV/0!</v>
      </c>
      <c r="O351" s="32"/>
    </row>
    <row r="352" spans="2:15" s="10" customFormat="1" hidden="1" x14ac:dyDescent="0.2">
      <c r="B352" s="29" t="s">
        <v>36</v>
      </c>
      <c r="C352" s="30" t="s">
        <v>68</v>
      </c>
      <c r="D352" s="31"/>
      <c r="E352" s="32"/>
      <c r="F352" s="32"/>
      <c r="G352" s="32"/>
      <c r="H352" s="32"/>
      <c r="I352" s="31">
        <f t="shared" si="155"/>
        <v>0</v>
      </c>
      <c r="J352" s="32"/>
      <c r="K352" s="32"/>
      <c r="L352" s="32"/>
      <c r="M352" s="31">
        <f t="shared" si="156"/>
        <v>0</v>
      </c>
      <c r="N352" s="28" t="e">
        <f t="shared" si="143"/>
        <v>#DIV/0!</v>
      </c>
      <c r="O352" s="32"/>
    </row>
    <row r="353" spans="2:15" s="10" customFormat="1" hidden="1" x14ac:dyDescent="0.2">
      <c r="B353" s="29" t="s">
        <v>69</v>
      </c>
      <c r="C353" s="33"/>
      <c r="D353" s="31"/>
      <c r="E353" s="32"/>
      <c r="F353" s="32"/>
      <c r="G353" s="32"/>
      <c r="H353" s="32"/>
      <c r="I353" s="31">
        <f t="shared" si="155"/>
        <v>0</v>
      </c>
      <c r="J353" s="32"/>
      <c r="K353" s="32"/>
      <c r="L353" s="32"/>
      <c r="M353" s="31">
        <f t="shared" si="156"/>
        <v>0</v>
      </c>
      <c r="N353" s="28" t="e">
        <f t="shared" si="143"/>
        <v>#DIV/0!</v>
      </c>
      <c r="O353" s="32"/>
    </row>
    <row r="354" spans="2:15" s="10" customFormat="1" hidden="1" x14ac:dyDescent="0.2">
      <c r="B354" s="29" t="s">
        <v>70</v>
      </c>
      <c r="C354" s="33"/>
      <c r="D354" s="31"/>
      <c r="E354" s="32"/>
      <c r="F354" s="32"/>
      <c r="G354" s="32"/>
      <c r="H354" s="32"/>
      <c r="I354" s="31">
        <f t="shared" si="155"/>
        <v>0</v>
      </c>
      <c r="J354" s="32"/>
      <c r="K354" s="32"/>
      <c r="L354" s="32"/>
      <c r="M354" s="31">
        <f t="shared" si="156"/>
        <v>0</v>
      </c>
      <c r="N354" s="28" t="e">
        <f t="shared" si="143"/>
        <v>#DIV/0!</v>
      </c>
      <c r="O354" s="32"/>
    </row>
    <row r="355" spans="2:15" s="38" customFormat="1" hidden="1" x14ac:dyDescent="0.2">
      <c r="B355" s="34" t="s">
        <v>41</v>
      </c>
      <c r="C355" s="35"/>
      <c r="D355" s="36">
        <f>SUM(D356:D357)</f>
        <v>0</v>
      </c>
      <c r="E355" s="36">
        <f>SUM(E356:E358)</f>
        <v>0</v>
      </c>
      <c r="F355" s="36">
        <f t="shared" ref="F355:M355" si="157">SUM(F356:F358)</f>
        <v>0</v>
      </c>
      <c r="G355" s="36">
        <f t="shared" si="157"/>
        <v>0</v>
      </c>
      <c r="H355" s="36">
        <f t="shared" si="157"/>
        <v>0</v>
      </c>
      <c r="I355" s="36">
        <f t="shared" si="157"/>
        <v>0</v>
      </c>
      <c r="J355" s="36">
        <f t="shared" si="157"/>
        <v>0</v>
      </c>
      <c r="K355" s="36">
        <f t="shared" si="157"/>
        <v>0</v>
      </c>
      <c r="L355" s="36">
        <f t="shared" si="157"/>
        <v>0</v>
      </c>
      <c r="M355" s="36">
        <f t="shared" si="157"/>
        <v>0</v>
      </c>
      <c r="N355" s="28" t="e">
        <f t="shared" si="143"/>
        <v>#DIV/0!</v>
      </c>
      <c r="O355" s="37"/>
    </row>
    <row r="356" spans="2:15" s="10" customFormat="1" ht="18.75" hidden="1" x14ac:dyDescent="0.2">
      <c r="B356" s="124" t="s">
        <v>71</v>
      </c>
      <c r="C356" s="33"/>
      <c r="D356" s="31"/>
      <c r="E356" s="32"/>
      <c r="F356" s="32"/>
      <c r="G356" s="32"/>
      <c r="H356" s="32"/>
      <c r="I356" s="31"/>
      <c r="J356" s="31">
        <f t="shared" ref="J356:M357" si="158">+J304+J253+J202+J150+J98+J48</f>
        <v>0</v>
      </c>
      <c r="K356" s="31">
        <f t="shared" si="158"/>
        <v>0</v>
      </c>
      <c r="L356" s="31">
        <f t="shared" si="158"/>
        <v>0</v>
      </c>
      <c r="M356" s="31">
        <f t="shared" si="158"/>
        <v>0</v>
      </c>
      <c r="N356" s="28" t="e">
        <f t="shared" si="143"/>
        <v>#DIV/0!</v>
      </c>
      <c r="O356" s="32"/>
    </row>
    <row r="357" spans="2:15" s="10" customFormat="1" ht="18.75" hidden="1" x14ac:dyDescent="0.2">
      <c r="B357" s="125" t="s">
        <v>72</v>
      </c>
      <c r="C357" s="33" t="s">
        <v>63</v>
      </c>
      <c r="D357" s="31">
        <f>+D305+D254+D203+D151+D99+D49</f>
        <v>0</v>
      </c>
      <c r="E357" s="31">
        <f>+E305+E254+E203+E151+E99+E49</f>
        <v>0</v>
      </c>
      <c r="F357" s="31">
        <f>+F305+F254+F203+F151+F99+F49</f>
        <v>0</v>
      </c>
      <c r="G357" s="31">
        <f>+G305+G254+G203+G151+G99+G49</f>
        <v>0</v>
      </c>
      <c r="H357" s="31">
        <f>+H305+H254+H203+H151+H99+H49</f>
        <v>0</v>
      </c>
      <c r="I357" s="31">
        <f t="shared" ref="I357" si="159">SUM(E357:H357)</f>
        <v>0</v>
      </c>
      <c r="J357" s="31">
        <f t="shared" si="158"/>
        <v>0</v>
      </c>
      <c r="K357" s="31">
        <f t="shared" si="158"/>
        <v>0</v>
      </c>
      <c r="L357" s="31">
        <f t="shared" si="158"/>
        <v>0</v>
      </c>
      <c r="M357" s="31">
        <f t="shared" si="158"/>
        <v>0</v>
      </c>
      <c r="N357" s="28" t="e">
        <f t="shared" si="143"/>
        <v>#DIV/0!</v>
      </c>
      <c r="O357" s="32"/>
    </row>
    <row r="358" spans="2:15" s="126" customFormat="1" ht="14.25" hidden="1" customHeight="1" x14ac:dyDescent="0.2">
      <c r="B358" s="41" t="s">
        <v>73</v>
      </c>
      <c r="C358" s="42" t="s">
        <v>61</v>
      </c>
      <c r="D358" s="43"/>
      <c r="E358" s="41"/>
      <c r="F358" s="43">
        <f>+F50+F152</f>
        <v>0</v>
      </c>
      <c r="G358" s="43">
        <f>+G50+G152</f>
        <v>0</v>
      </c>
      <c r="H358" s="43">
        <f>+H50+H152</f>
        <v>0</v>
      </c>
      <c r="I358" s="43">
        <f t="shared" ref="I358" si="160">SUM(E358:H358)</f>
        <v>0</v>
      </c>
      <c r="J358" s="41"/>
      <c r="K358" s="41"/>
      <c r="L358" s="41"/>
      <c r="M358" s="41"/>
      <c r="N358" s="100" t="e">
        <f t="shared" si="143"/>
        <v>#DIV/0!</v>
      </c>
      <c r="O358" s="41"/>
    </row>
    <row r="359" spans="2:15" s="38" customFormat="1" ht="22.5" hidden="1" x14ac:dyDescent="0.2">
      <c r="B359" s="34" t="s">
        <v>74</v>
      </c>
      <c r="C359" s="35"/>
      <c r="D359" s="36">
        <f>+D360+D368</f>
        <v>0</v>
      </c>
      <c r="E359" s="36" t="e">
        <f t="shared" ref="E359:M359" si="161">+E360+E368</f>
        <v>#REF!</v>
      </c>
      <c r="F359" s="36">
        <f t="shared" si="161"/>
        <v>0</v>
      </c>
      <c r="G359" s="36">
        <f t="shared" si="161"/>
        <v>0</v>
      </c>
      <c r="H359" s="36">
        <f t="shared" si="161"/>
        <v>0</v>
      </c>
      <c r="I359" s="36" t="e">
        <f t="shared" si="161"/>
        <v>#REF!</v>
      </c>
      <c r="J359" s="36" t="e">
        <f t="shared" si="161"/>
        <v>#REF!</v>
      </c>
      <c r="K359" s="36" t="e">
        <f t="shared" si="161"/>
        <v>#REF!</v>
      </c>
      <c r="L359" s="36" t="e">
        <f t="shared" si="161"/>
        <v>#REF!</v>
      </c>
      <c r="M359" s="36" t="e">
        <f t="shared" si="161"/>
        <v>#REF!</v>
      </c>
      <c r="N359" s="28" t="e">
        <f t="shared" si="143"/>
        <v>#REF!</v>
      </c>
      <c r="O359" s="37"/>
    </row>
    <row r="360" spans="2:15" s="38" customFormat="1" hidden="1" x14ac:dyDescent="0.2">
      <c r="B360" s="34" t="s">
        <v>75</v>
      </c>
      <c r="C360" s="35"/>
      <c r="D360" s="36">
        <f>+D361</f>
        <v>0</v>
      </c>
      <c r="E360" s="36" t="e">
        <f t="shared" ref="E360:M360" si="162">+E361</f>
        <v>#REF!</v>
      </c>
      <c r="F360" s="36">
        <f t="shared" si="162"/>
        <v>0</v>
      </c>
      <c r="G360" s="36">
        <f t="shared" si="162"/>
        <v>0</v>
      </c>
      <c r="H360" s="36">
        <f t="shared" si="162"/>
        <v>0</v>
      </c>
      <c r="I360" s="36" t="e">
        <f t="shared" si="162"/>
        <v>#REF!</v>
      </c>
      <c r="J360" s="36" t="e">
        <f t="shared" si="162"/>
        <v>#REF!</v>
      </c>
      <c r="K360" s="36" t="e">
        <f t="shared" si="162"/>
        <v>#REF!</v>
      </c>
      <c r="L360" s="36" t="e">
        <f t="shared" si="162"/>
        <v>#REF!</v>
      </c>
      <c r="M360" s="36" t="e">
        <f t="shared" si="162"/>
        <v>#REF!</v>
      </c>
      <c r="N360" s="28" t="e">
        <f t="shared" si="143"/>
        <v>#REF!</v>
      </c>
      <c r="O360" s="37"/>
    </row>
    <row r="361" spans="2:15" s="38" customFormat="1" hidden="1" x14ac:dyDescent="0.2">
      <c r="B361" s="34" t="s">
        <v>76</v>
      </c>
      <c r="C361" s="35"/>
      <c r="D361" s="36">
        <f>SUM(D362:D367)</f>
        <v>0</v>
      </c>
      <c r="E361" s="36" t="e">
        <f t="shared" ref="E361:M361" si="163">SUM(E362:E367)</f>
        <v>#REF!</v>
      </c>
      <c r="F361" s="36">
        <f t="shared" si="163"/>
        <v>0</v>
      </c>
      <c r="G361" s="36">
        <f t="shared" si="163"/>
        <v>0</v>
      </c>
      <c r="H361" s="36">
        <f t="shared" si="163"/>
        <v>0</v>
      </c>
      <c r="I361" s="36" t="e">
        <f t="shared" si="163"/>
        <v>#REF!</v>
      </c>
      <c r="J361" s="36" t="e">
        <f t="shared" si="163"/>
        <v>#REF!</v>
      </c>
      <c r="K361" s="36" t="e">
        <f t="shared" si="163"/>
        <v>#REF!</v>
      </c>
      <c r="L361" s="36" t="e">
        <f t="shared" si="163"/>
        <v>#REF!</v>
      </c>
      <c r="M361" s="36" t="e">
        <f t="shared" si="163"/>
        <v>#REF!</v>
      </c>
      <c r="N361" s="28" t="e">
        <f t="shared" si="143"/>
        <v>#REF!</v>
      </c>
      <c r="O361" s="37"/>
    </row>
    <row r="362" spans="2:15" s="10" customFormat="1" hidden="1" x14ac:dyDescent="0.2">
      <c r="B362" s="29" t="s">
        <v>77</v>
      </c>
      <c r="C362" s="33" t="s">
        <v>78</v>
      </c>
      <c r="D362" s="31">
        <f t="shared" ref="D362:H363" si="164">+D309+D258+D207+D156+D103+D54</f>
        <v>0</v>
      </c>
      <c r="E362" s="31">
        <f t="shared" si="164"/>
        <v>26227.11</v>
      </c>
      <c r="F362" s="31">
        <f t="shared" si="164"/>
        <v>0</v>
      </c>
      <c r="G362" s="31">
        <f t="shared" si="164"/>
        <v>0</v>
      </c>
      <c r="H362" s="31">
        <f t="shared" si="164"/>
        <v>0</v>
      </c>
      <c r="I362" s="31">
        <f t="shared" ref="I362:I367" si="165">SUM(E362:H362)</f>
        <v>26227.11</v>
      </c>
      <c r="J362" s="31">
        <f t="shared" ref="J362:M363" si="166">+J309+J258+J207+J156+J103+J54</f>
        <v>26227.11</v>
      </c>
      <c r="K362" s="31">
        <f t="shared" si="166"/>
        <v>0</v>
      </c>
      <c r="L362" s="31">
        <f t="shared" si="166"/>
        <v>26227.11</v>
      </c>
      <c r="M362" s="31">
        <f t="shared" si="166"/>
        <v>26227.11</v>
      </c>
      <c r="N362" s="28" t="e">
        <f t="shared" si="143"/>
        <v>#DIV/0!</v>
      </c>
      <c r="O362" s="32"/>
    </row>
    <row r="363" spans="2:15" s="10" customFormat="1" hidden="1" x14ac:dyDescent="0.2">
      <c r="B363" s="29" t="s">
        <v>79</v>
      </c>
      <c r="C363" s="33" t="s">
        <v>80</v>
      </c>
      <c r="D363" s="31">
        <f t="shared" si="164"/>
        <v>0</v>
      </c>
      <c r="E363" s="31">
        <f t="shared" si="164"/>
        <v>454.54</v>
      </c>
      <c r="F363" s="31">
        <f t="shared" si="164"/>
        <v>0</v>
      </c>
      <c r="G363" s="31">
        <f t="shared" si="164"/>
        <v>0</v>
      </c>
      <c r="H363" s="31">
        <f t="shared" si="164"/>
        <v>0</v>
      </c>
      <c r="I363" s="31">
        <f t="shared" si="165"/>
        <v>454.54</v>
      </c>
      <c r="J363" s="31">
        <f t="shared" si="166"/>
        <v>454.54</v>
      </c>
      <c r="K363" s="31">
        <f t="shared" si="166"/>
        <v>0</v>
      </c>
      <c r="L363" s="31">
        <f t="shared" si="166"/>
        <v>454.54</v>
      </c>
      <c r="M363" s="31">
        <f t="shared" si="166"/>
        <v>454.54</v>
      </c>
      <c r="N363" s="28" t="e">
        <f t="shared" si="143"/>
        <v>#DIV/0!</v>
      </c>
      <c r="O363" s="32"/>
    </row>
    <row r="364" spans="2:15" s="10" customFormat="1" hidden="1" x14ac:dyDescent="0.2">
      <c r="B364" s="29" t="s">
        <v>81</v>
      </c>
      <c r="C364" s="33" t="s">
        <v>80</v>
      </c>
      <c r="D364" s="31"/>
      <c r="E364" s="31" t="e">
        <f>+E311+E260+E209+E158+E105+#REF!</f>
        <v>#REF!</v>
      </c>
      <c r="F364" s="32"/>
      <c r="G364" s="32"/>
      <c r="H364" s="32"/>
      <c r="I364" s="31" t="e">
        <f t="shared" si="165"/>
        <v>#REF!</v>
      </c>
      <c r="J364" s="31" t="e">
        <f>+J311+J260+J209+J158+J105+#REF!</f>
        <v>#REF!</v>
      </c>
      <c r="K364" s="31" t="e">
        <f>+K311+K260+K209+K158+K105+#REF!</f>
        <v>#REF!</v>
      </c>
      <c r="L364" s="31" t="e">
        <f>+L311+L260+L209+L158+L105+#REF!</f>
        <v>#REF!</v>
      </c>
      <c r="M364" s="31" t="e">
        <f>+M311+M260+M209+M158+M105+#REF!</f>
        <v>#REF!</v>
      </c>
      <c r="N364" s="28" t="e">
        <f t="shared" si="143"/>
        <v>#REF!</v>
      </c>
      <c r="O364" s="32"/>
    </row>
    <row r="365" spans="2:15" s="10" customFormat="1" hidden="1" x14ac:dyDescent="0.2">
      <c r="B365" s="29" t="s">
        <v>82</v>
      </c>
      <c r="C365" s="33"/>
      <c r="D365" s="31"/>
      <c r="E365" s="32"/>
      <c r="F365" s="32"/>
      <c r="G365" s="32"/>
      <c r="H365" s="32"/>
      <c r="I365" s="31">
        <f t="shared" si="165"/>
        <v>0</v>
      </c>
      <c r="J365" s="31" t="e">
        <f>+J312+J261+J210+J159+J106+#REF!</f>
        <v>#REF!</v>
      </c>
      <c r="K365" s="31" t="e">
        <f>+K312+K261+K210+K159+K106+#REF!</f>
        <v>#REF!</v>
      </c>
      <c r="L365" s="31" t="e">
        <f>+L312+L261+L210+L159+L106+#REF!</f>
        <v>#REF!</v>
      </c>
      <c r="M365" s="31" t="e">
        <f>+M312+M261+M210+M159+M106+#REF!</f>
        <v>#REF!</v>
      </c>
      <c r="N365" s="28" t="e">
        <f t="shared" si="143"/>
        <v>#REF!</v>
      </c>
      <c r="O365" s="32"/>
    </row>
    <row r="366" spans="2:15" s="10" customFormat="1" hidden="1" x14ac:dyDescent="0.2">
      <c r="B366" s="29" t="s">
        <v>83</v>
      </c>
      <c r="C366" s="33"/>
      <c r="D366" s="31"/>
      <c r="E366" s="32"/>
      <c r="F366" s="32"/>
      <c r="G366" s="32"/>
      <c r="H366" s="32"/>
      <c r="I366" s="31">
        <f t="shared" si="165"/>
        <v>0</v>
      </c>
      <c r="J366" s="31">
        <f t="shared" ref="J366:M366" si="167">+J313+J262+J211+J160+J107+J56</f>
        <v>15000</v>
      </c>
      <c r="K366" s="31">
        <f t="shared" si="167"/>
        <v>0</v>
      </c>
      <c r="L366" s="31">
        <f t="shared" si="167"/>
        <v>15000</v>
      </c>
      <c r="M366" s="31">
        <f t="shared" si="167"/>
        <v>0</v>
      </c>
      <c r="N366" s="28" t="e">
        <f t="shared" si="143"/>
        <v>#DIV/0!</v>
      </c>
      <c r="O366" s="32"/>
    </row>
    <row r="367" spans="2:15" s="10" customFormat="1" hidden="1" x14ac:dyDescent="0.2">
      <c r="B367" s="32"/>
      <c r="C367" s="33"/>
      <c r="D367" s="31"/>
      <c r="E367" s="32"/>
      <c r="F367" s="32"/>
      <c r="G367" s="32"/>
      <c r="H367" s="32"/>
      <c r="I367" s="31">
        <f t="shared" si="165"/>
        <v>0</v>
      </c>
      <c r="J367" s="32"/>
      <c r="K367" s="32"/>
      <c r="L367" s="32"/>
      <c r="M367" s="32"/>
      <c r="N367" s="28" t="e">
        <f t="shared" si="143"/>
        <v>#DIV/0!</v>
      </c>
      <c r="O367" s="32"/>
    </row>
    <row r="368" spans="2:15" s="38" customFormat="1" hidden="1" x14ac:dyDescent="0.2">
      <c r="B368" s="34" t="s">
        <v>84</v>
      </c>
      <c r="C368" s="35"/>
      <c r="D368" s="36">
        <f>SUM(D369:D374)</f>
        <v>0</v>
      </c>
      <c r="E368" s="36">
        <f t="shared" ref="E368:M368" si="168">SUM(E369:E374)</f>
        <v>0</v>
      </c>
      <c r="F368" s="36">
        <f t="shared" si="168"/>
        <v>0</v>
      </c>
      <c r="G368" s="36">
        <f t="shared" si="168"/>
        <v>0</v>
      </c>
      <c r="H368" s="36">
        <f t="shared" si="168"/>
        <v>0</v>
      </c>
      <c r="I368" s="36">
        <f t="shared" si="168"/>
        <v>0</v>
      </c>
      <c r="J368" s="36">
        <f t="shared" si="168"/>
        <v>0</v>
      </c>
      <c r="K368" s="36">
        <f t="shared" si="168"/>
        <v>0</v>
      </c>
      <c r="L368" s="36">
        <f t="shared" si="168"/>
        <v>0</v>
      </c>
      <c r="M368" s="36">
        <f t="shared" si="168"/>
        <v>0</v>
      </c>
      <c r="N368" s="28" t="e">
        <f t="shared" si="143"/>
        <v>#DIV/0!</v>
      </c>
      <c r="O368" s="37"/>
    </row>
    <row r="369" spans="2:15" s="10" customFormat="1" ht="22.5" hidden="1" x14ac:dyDescent="0.2">
      <c r="B369" s="49" t="s">
        <v>71</v>
      </c>
      <c r="C369" s="33"/>
      <c r="D369" s="31"/>
      <c r="E369" s="32"/>
      <c r="F369" s="32"/>
      <c r="G369" s="32"/>
      <c r="H369" s="32"/>
      <c r="I369" s="31"/>
      <c r="J369" s="32"/>
      <c r="K369" s="32"/>
      <c r="L369" s="32"/>
      <c r="M369" s="32"/>
      <c r="N369" s="28" t="e">
        <f t="shared" si="143"/>
        <v>#DIV/0!</v>
      </c>
      <c r="O369" s="32"/>
    </row>
    <row r="370" spans="2:15" s="10" customFormat="1" hidden="1" x14ac:dyDescent="0.2">
      <c r="B370" s="29" t="s">
        <v>85</v>
      </c>
      <c r="C370" s="33"/>
      <c r="D370" s="31"/>
      <c r="E370" s="32"/>
      <c r="F370" s="32"/>
      <c r="G370" s="32"/>
      <c r="H370" s="32"/>
      <c r="I370" s="31">
        <f t="shared" ref="I370:I374" si="169">SUM(E370:H370)</f>
        <v>0</v>
      </c>
      <c r="J370" s="32"/>
      <c r="K370" s="32"/>
      <c r="L370" s="32"/>
      <c r="M370" s="32"/>
      <c r="N370" s="28" t="e">
        <f t="shared" si="143"/>
        <v>#DIV/0!</v>
      </c>
      <c r="O370" s="32"/>
    </row>
    <row r="371" spans="2:15" s="10" customFormat="1" hidden="1" x14ac:dyDescent="0.2">
      <c r="B371" s="29" t="s">
        <v>81</v>
      </c>
      <c r="C371" s="33"/>
      <c r="D371" s="31"/>
      <c r="E371" s="32"/>
      <c r="F371" s="32"/>
      <c r="G371" s="32"/>
      <c r="H371" s="32"/>
      <c r="I371" s="31">
        <f t="shared" si="169"/>
        <v>0</v>
      </c>
      <c r="J371" s="32"/>
      <c r="K371" s="32"/>
      <c r="L371" s="32"/>
      <c r="M371" s="32"/>
      <c r="N371" s="28" t="e">
        <f t="shared" si="143"/>
        <v>#DIV/0!</v>
      </c>
      <c r="O371" s="32"/>
    </row>
    <row r="372" spans="2:15" s="10" customFormat="1" hidden="1" x14ac:dyDescent="0.2">
      <c r="B372" s="29" t="s">
        <v>82</v>
      </c>
      <c r="C372" s="33"/>
      <c r="D372" s="31"/>
      <c r="E372" s="32"/>
      <c r="F372" s="32"/>
      <c r="G372" s="32"/>
      <c r="H372" s="32"/>
      <c r="I372" s="31">
        <f t="shared" si="169"/>
        <v>0</v>
      </c>
      <c r="J372" s="32"/>
      <c r="K372" s="32"/>
      <c r="L372" s="32"/>
      <c r="M372" s="32"/>
      <c r="N372" s="28" t="e">
        <f t="shared" si="143"/>
        <v>#DIV/0!</v>
      </c>
      <c r="O372" s="32"/>
    </row>
    <row r="373" spans="2:15" s="10" customFormat="1" hidden="1" x14ac:dyDescent="0.2">
      <c r="B373" s="29" t="s">
        <v>83</v>
      </c>
      <c r="C373" s="33"/>
      <c r="D373" s="31"/>
      <c r="E373" s="32"/>
      <c r="F373" s="32"/>
      <c r="G373" s="32"/>
      <c r="H373" s="32"/>
      <c r="I373" s="31">
        <f t="shared" si="169"/>
        <v>0</v>
      </c>
      <c r="J373" s="32"/>
      <c r="K373" s="32"/>
      <c r="L373" s="32"/>
      <c r="M373" s="32"/>
      <c r="N373" s="28" t="e">
        <f t="shared" si="143"/>
        <v>#DIV/0!</v>
      </c>
      <c r="O373" s="32"/>
    </row>
    <row r="374" spans="2:15" s="10" customFormat="1" hidden="1" x14ac:dyDescent="0.2">
      <c r="B374" s="32"/>
      <c r="C374" s="33"/>
      <c r="D374" s="31"/>
      <c r="E374" s="32"/>
      <c r="F374" s="32"/>
      <c r="G374" s="32"/>
      <c r="H374" s="32"/>
      <c r="I374" s="31">
        <f t="shared" si="169"/>
        <v>0</v>
      </c>
      <c r="J374" s="32"/>
      <c r="K374" s="32"/>
      <c r="L374" s="32"/>
      <c r="M374" s="32"/>
      <c r="N374" s="28" t="e">
        <f t="shared" si="143"/>
        <v>#DIV/0!</v>
      </c>
      <c r="O374" s="32"/>
    </row>
    <row r="375" spans="2:15" s="10" customFormat="1" ht="13.5" hidden="1" thickBot="1" x14ac:dyDescent="0.25">
      <c r="B375" s="127" t="s">
        <v>102</v>
      </c>
      <c r="C375" s="128"/>
      <c r="D375" s="129">
        <f>+D325+D359</f>
        <v>3133000</v>
      </c>
      <c r="E375" s="129" t="e">
        <f>+E325+E359+E355</f>
        <v>#REF!</v>
      </c>
      <c r="F375" s="129">
        <f t="shared" ref="F375:M375" si="170">+F325+F359+F355</f>
        <v>0</v>
      </c>
      <c r="G375" s="129">
        <f t="shared" si="170"/>
        <v>0</v>
      </c>
      <c r="H375" s="129">
        <f t="shared" si="170"/>
        <v>0</v>
      </c>
      <c r="I375" s="129" t="e">
        <f t="shared" si="170"/>
        <v>#REF!</v>
      </c>
      <c r="J375" s="129" t="e">
        <f t="shared" si="170"/>
        <v>#REF!</v>
      </c>
      <c r="K375" s="129" t="e">
        <f t="shared" si="170"/>
        <v>#REF!</v>
      </c>
      <c r="L375" s="129" t="e">
        <f t="shared" si="170"/>
        <v>#REF!</v>
      </c>
      <c r="M375" s="129" t="e">
        <f t="shared" si="170"/>
        <v>#REF!</v>
      </c>
      <c r="N375" s="130"/>
      <c r="O375" s="131"/>
    </row>
    <row r="376" spans="2:15" s="132" customFormat="1" ht="2.25" customHeight="1" x14ac:dyDescent="0.2">
      <c r="C376" s="133"/>
      <c r="D376" s="134"/>
      <c r="E376" s="135">
        <f>+E322+E271+E220+E169+E116+E65</f>
        <v>4058403.87</v>
      </c>
      <c r="F376" s="135">
        <f t="shared" ref="F376:M376" si="171">+F322+F271+F220+F169+F116+F65</f>
        <v>0</v>
      </c>
      <c r="G376" s="135">
        <f>+G322+G271+G220+G169+G116+G65+[1]BINCOME!$L$81+[1]BINCOME!$M$81+[1]BINCOME!$N$81</f>
        <v>109640.70999999999</v>
      </c>
      <c r="H376" s="135">
        <f t="shared" si="171"/>
        <v>0</v>
      </c>
      <c r="I376" s="135">
        <f t="shared" si="171"/>
        <v>4058403.87</v>
      </c>
      <c r="J376" s="135">
        <f t="shared" si="171"/>
        <v>4034741.55</v>
      </c>
      <c r="K376" s="135">
        <f t="shared" si="171"/>
        <v>0</v>
      </c>
      <c r="L376" s="135">
        <f t="shared" si="171"/>
        <v>4034741.55</v>
      </c>
      <c r="M376" s="135">
        <f t="shared" si="171"/>
        <v>886741.55</v>
      </c>
      <c r="N376" s="136"/>
    </row>
    <row r="377" spans="2:15" s="142" customFormat="1" ht="10.5" customHeight="1" x14ac:dyDescent="0.2">
      <c r="B377" s="139" t="s">
        <v>103</v>
      </c>
      <c r="C377" s="138"/>
      <c r="D377" s="139"/>
      <c r="E377" s="137" t="s">
        <v>105</v>
      </c>
      <c r="F377" s="137"/>
      <c r="G377" s="140"/>
      <c r="H377" s="137"/>
      <c r="I377" s="139"/>
      <c r="J377" s="140"/>
      <c r="K377" s="137"/>
      <c r="L377" s="137" t="s">
        <v>104</v>
      </c>
      <c r="M377" s="137"/>
      <c r="N377" s="141"/>
      <c r="O377" s="137"/>
    </row>
    <row r="378" spans="2:15" ht="13.5" customHeight="1" x14ac:dyDescent="0.2">
      <c r="B378" s="143"/>
      <c r="E378" s="143"/>
      <c r="F378" s="143"/>
      <c r="G378" s="146"/>
      <c r="H378" s="143"/>
      <c r="J378" s="146"/>
      <c r="K378" s="143"/>
      <c r="L378" s="146"/>
      <c r="M378" s="143"/>
      <c r="N378" s="145"/>
      <c r="O378" s="143"/>
    </row>
    <row r="379" spans="2:15" x14ac:dyDescent="0.2">
      <c r="C379"/>
      <c r="E379" s="143"/>
      <c r="F379" s="143"/>
      <c r="G379" s="146"/>
      <c r="H379" s="143"/>
      <c r="J379" s="146"/>
      <c r="K379" s="143"/>
      <c r="L379" s="164"/>
      <c r="M379" s="164"/>
      <c r="N379" s="164"/>
      <c r="O379" s="143"/>
    </row>
    <row r="380" spans="2:15" x14ac:dyDescent="0.2">
      <c r="C380"/>
      <c r="I380"/>
      <c r="K380" s="143"/>
      <c r="L380" s="165"/>
      <c r="M380" s="165"/>
      <c r="N380" s="165"/>
      <c r="O380" s="143"/>
    </row>
    <row r="381" spans="2:15" ht="15" x14ac:dyDescent="0.25">
      <c r="B381" s="162" t="s">
        <v>110</v>
      </c>
      <c r="C381" s="163"/>
      <c r="E381" s="162" t="s">
        <v>110</v>
      </c>
      <c r="F381" s="163"/>
      <c r="G381" s="163"/>
      <c r="H381" s="163"/>
      <c r="I381" s="163"/>
      <c r="J381" s="163"/>
      <c r="K381" s="143"/>
      <c r="L381" s="162" t="s">
        <v>122</v>
      </c>
      <c r="M381" s="162"/>
      <c r="N381" s="162"/>
      <c r="O381" s="162"/>
    </row>
    <row r="382" spans="2:15" ht="15" x14ac:dyDescent="0.25">
      <c r="B382" s="162" t="s">
        <v>106</v>
      </c>
      <c r="C382" s="162"/>
      <c r="E382" s="183" t="s">
        <v>120</v>
      </c>
      <c r="F382" s="183"/>
      <c r="G382" s="183"/>
      <c r="H382" s="183"/>
      <c r="I382" s="183"/>
      <c r="J382" s="183"/>
      <c r="L382" s="183" t="s">
        <v>112</v>
      </c>
      <c r="M382" s="183"/>
      <c r="N382" s="183"/>
      <c r="O382" s="183"/>
    </row>
    <row r="383" spans="2:15" ht="15" x14ac:dyDescent="0.25">
      <c r="B383" s="184"/>
      <c r="C383" s="184"/>
      <c r="E383" s="162" t="s">
        <v>111</v>
      </c>
      <c r="F383" s="162"/>
      <c r="G383" s="162"/>
      <c r="H383" s="162"/>
      <c r="I383" s="162"/>
      <c r="J383" s="162"/>
      <c r="L383" s="157" t="s">
        <v>113</v>
      </c>
      <c r="M383" s="157"/>
      <c r="N383" s="157"/>
      <c r="O383" s="157"/>
    </row>
    <row r="384" spans="2:15" x14ac:dyDescent="0.2">
      <c r="B384" s="185" t="s">
        <v>119</v>
      </c>
      <c r="C384" s="185"/>
      <c r="E384" s="155" t="s">
        <v>121</v>
      </c>
      <c r="F384" s="155"/>
      <c r="G384" s="155"/>
      <c r="H384" s="155"/>
      <c r="I384" s="155"/>
      <c r="J384" s="155"/>
      <c r="L384" s="155" t="s">
        <v>123</v>
      </c>
      <c r="M384" s="155"/>
      <c r="N384" s="155"/>
      <c r="O384" s="155"/>
    </row>
    <row r="385" spans="3:9" x14ac:dyDescent="0.2">
      <c r="C385"/>
      <c r="I385" s="156"/>
    </row>
  </sheetData>
  <mergeCells count="21">
    <mergeCell ref="L382:O382"/>
    <mergeCell ref="B382:C382"/>
    <mergeCell ref="B383:C383"/>
    <mergeCell ref="B384:C384"/>
    <mergeCell ref="E382:J382"/>
    <mergeCell ref="E383:J383"/>
    <mergeCell ref="B1:O1"/>
    <mergeCell ref="B2:O2"/>
    <mergeCell ref="B3:O3"/>
    <mergeCell ref="B10:B11"/>
    <mergeCell ref="C10:C11"/>
    <mergeCell ref="D10:D11"/>
    <mergeCell ref="E10:I10"/>
    <mergeCell ref="J10:L10"/>
    <mergeCell ref="M10:N10"/>
    <mergeCell ref="O10:O11"/>
    <mergeCell ref="B381:C381"/>
    <mergeCell ref="L379:N379"/>
    <mergeCell ref="L380:N380"/>
    <mergeCell ref="E381:J381"/>
    <mergeCell ref="L381:O381"/>
  </mergeCells>
  <pageMargins left="0.44" right="0.16" top="0.11" bottom="0.28999999999999998" header="0.11" footer="0.15"/>
  <pageSetup paperSize="9" scale="75" orientation="landscape" horizontalDpi="0" verticalDpi="0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f101</vt:lpstr>
      <vt:lpstr>'f101'!Print_Area</vt:lpstr>
      <vt:lpstr>'f101'!Print_Titles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</dc:creator>
  <cp:lastModifiedBy>ACCTNG-PC2</cp:lastModifiedBy>
  <cp:lastPrinted>2022-10-04T01:33:46Z</cp:lastPrinted>
  <dcterms:created xsi:type="dcterms:W3CDTF">2020-04-06T00:53:51Z</dcterms:created>
  <dcterms:modified xsi:type="dcterms:W3CDTF">2025-04-03T07:15:11Z</dcterms:modified>
</cp:coreProperties>
</file>