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TNG-PC2\Downloads\"/>
    </mc:Choice>
  </mc:AlternateContent>
  <xr:revisionPtr revIDLastSave="0" documentId="8_{F631747D-1FD2-4A87-AF21-16FF994DB4D8}" xr6:coauthVersionLast="47" xr6:coauthVersionMax="47" xr10:uidLastSave="{00000000-0000-0000-0000-000000000000}"/>
  <bookViews>
    <workbookView xWindow="-120" yWindow="-120" windowWidth="29040" windowHeight="15840" xr2:uid="{E6A65777-8699-4161-AFB6-B90C6A3F99BB}"/>
  </bookViews>
  <sheets>
    <sheet name="MARCH" sheetId="1" r:id="rId1"/>
  </sheets>
  <definedNames>
    <definedName name="_xlnm.Print_Area" localSheetId="0">MARCH!$A$1:$AF$82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" i="1" l="1"/>
  <c r="V55" i="1"/>
  <c r="V53" i="1"/>
  <c r="Y47" i="1"/>
  <c r="Y48" i="1" s="1"/>
  <c r="V47" i="1"/>
  <c r="AB47" i="1" s="1"/>
  <c r="Y46" i="1"/>
  <c r="V46" i="1"/>
  <c r="V48" i="1" s="1"/>
  <c r="L64" i="1"/>
  <c r="K64" i="1"/>
  <c r="I64" i="1"/>
  <c r="H64" i="1"/>
  <c r="AD41" i="1"/>
  <c r="AB41" i="1"/>
  <c r="AA41" i="1"/>
  <c r="Z41" i="1"/>
  <c r="AE41" i="1" s="1"/>
  <c r="N41" i="1"/>
  <c r="I41" i="1"/>
  <c r="AD40" i="1"/>
  <c r="AB40" i="1"/>
  <c r="AA40" i="1"/>
  <c r="Z40" i="1"/>
  <c r="AE40" i="1" s="1"/>
  <c r="N40" i="1"/>
  <c r="I40" i="1"/>
  <c r="AD39" i="1"/>
  <c r="AB39" i="1"/>
  <c r="AA39" i="1"/>
  <c r="Z39" i="1"/>
  <c r="AE39" i="1" s="1"/>
  <c r="S39" i="1"/>
  <c r="U39" i="1" s="1"/>
  <c r="N39" i="1"/>
  <c r="I39" i="1"/>
  <c r="AB46" i="1" l="1"/>
  <c r="T39" i="1"/>
</calcChain>
</file>

<file path=xl/sharedStrings.xml><?xml version="1.0" encoding="utf-8"?>
<sst xmlns="http://schemas.openxmlformats.org/spreadsheetml/2006/main" count="141" uniqueCount="106">
  <si>
    <t>FAR No. 4</t>
  </si>
  <si>
    <t>Monthly Report of Disbursement</t>
  </si>
  <si>
    <t>For the month of  March 31, 2025</t>
  </si>
  <si>
    <t>Department</t>
  </si>
  <si>
    <t>:</t>
  </si>
  <si>
    <t>Department of Environment and Natural Resources</t>
  </si>
  <si>
    <t>Agency</t>
  </si>
  <si>
    <t>CARAGA REGION 13</t>
  </si>
  <si>
    <t>Operating Unit</t>
  </si>
  <si>
    <t>PENRO AGUSAN DEL NORTE</t>
  </si>
  <si>
    <t>Organization Code ( UACS )</t>
  </si>
  <si>
    <t>10-001-0500071</t>
  </si>
  <si>
    <t>Funding Source Code ( as clustered )</t>
  </si>
  <si>
    <t>01-1-01-001   (FUND 101)</t>
  </si>
  <si>
    <t>PARTICULAR</t>
  </si>
  <si>
    <t>CURRENT YEAR BUDGET</t>
  </si>
  <si>
    <t>PRIOR YEAR'S BUDGET</t>
  </si>
  <si>
    <t>TRUST LIABILITIES</t>
  </si>
  <si>
    <t>GRAND TOTAL</t>
  </si>
  <si>
    <t>PRIOR YEAR'S  ACCOUNTS PAYABLE</t>
  </si>
  <si>
    <t>CONTINUING BUDGET</t>
  </si>
  <si>
    <t>Total</t>
  </si>
  <si>
    <t>SUB-</t>
  </si>
  <si>
    <t>Remarks</t>
  </si>
  <si>
    <t>PS</t>
  </si>
  <si>
    <t>MOOE</t>
  </si>
  <si>
    <t>Fin.Exp</t>
  </si>
  <si>
    <t xml:space="preserve">CO </t>
  </si>
  <si>
    <t>TOTAL</t>
  </si>
  <si>
    <t>Sub-Total</t>
  </si>
  <si>
    <t>6=(2+3+4+5)</t>
  </si>
  <si>
    <t>11=(7+8+9+10)</t>
  </si>
  <si>
    <t>16=12+13+14+15)</t>
  </si>
  <si>
    <t>17=(11+16)</t>
  </si>
  <si>
    <t>18=(6+17)</t>
  </si>
  <si>
    <t>22=(19+20+21)</t>
  </si>
  <si>
    <t>27=23+24+25+26)</t>
  </si>
  <si>
    <t xml:space="preserve">Cash Disbursements </t>
  </si>
  <si>
    <t xml:space="preserve">    Notice of Cash Allocation (NCA)</t>
  </si>
  <si>
    <t>MDS Checks Issued</t>
  </si>
  <si>
    <t>Advice to Debit</t>
  </si>
  <si>
    <t xml:space="preserve">    Notice of Transfer Allocations (NCA)</t>
  </si>
  <si>
    <t xml:space="preserve">    Working Fund for FAPs</t>
  </si>
  <si>
    <t xml:space="preserve">    Cash Disbursement Ceiling (CDC)</t>
  </si>
  <si>
    <t xml:space="preserve">    Total Cash Disbursement </t>
  </si>
  <si>
    <t xml:space="preserve">Non-Cash Disbursements </t>
  </si>
  <si>
    <t>Tax Remittance Advices Issued (TRA)</t>
  </si>
  <si>
    <t xml:space="preserve">     Non-Cash Availment Authority (NCAA)</t>
  </si>
  <si>
    <t xml:space="preserve">     Disbursements effected through outright </t>
  </si>
  <si>
    <t xml:space="preserve">     deductions from claims (please specify…)</t>
  </si>
  <si>
    <t xml:space="preserve">       Overpayment of expenses (e.g., personnel benefits)</t>
  </si>
  <si>
    <t xml:space="preserve">       Restitution for loss of government property</t>
  </si>
  <si>
    <t xml:space="preserve">       Liquidated damages and similar claims</t>
  </si>
  <si>
    <t xml:space="preserve">    Others (TEF, BTr Documentary Stamp Tax, etc.</t>
  </si>
  <si>
    <t xml:space="preserve">    Total Non-Cash Disbursement </t>
  </si>
  <si>
    <t>Note tra *</t>
  </si>
  <si>
    <t>January</t>
  </si>
  <si>
    <t>February</t>
  </si>
  <si>
    <t>March</t>
  </si>
  <si>
    <t>SUMMARY:</t>
  </si>
  <si>
    <t>Previous Report (February)</t>
  </si>
  <si>
    <t>This month (March)</t>
  </si>
  <si>
    <t>As of Date</t>
  </si>
  <si>
    <t>Total Disbursement Authorities</t>
  </si>
  <si>
    <t>NCA</t>
  </si>
  <si>
    <t>Total Disbursement Program</t>
  </si>
  <si>
    <t>NTA</t>
  </si>
  <si>
    <t>Less : *Actual Disbursement</t>
  </si>
  <si>
    <t>Working Fund</t>
  </si>
  <si>
    <t>( Over ) Under Spending</t>
  </si>
  <si>
    <t>TRA</t>
  </si>
  <si>
    <t>CDC</t>
  </si>
  <si>
    <t>reverted March &gt;&gt;</t>
  </si>
  <si>
    <t>NCAA</t>
  </si>
  <si>
    <t>reverted June &gt;&gt;</t>
  </si>
  <si>
    <t>Other (CDT,Btr Doc's Stamp, etc.</t>
  </si>
  <si>
    <t>reverted Sept. &gt;&gt;</t>
  </si>
  <si>
    <t xml:space="preserve">Less : </t>
  </si>
  <si>
    <t>Notice of Transfer Allocation (NTA)</t>
  </si>
  <si>
    <t xml:space="preserve">Balance March </t>
  </si>
  <si>
    <t>Lapsed NCA</t>
  </si>
  <si>
    <t>Disbursement *</t>
  </si>
  <si>
    <t>Less: Other Non-Cash Disbursements</t>
  </si>
  <si>
    <t xml:space="preserve">   Disbursements effected through outright deductions from claims</t>
  </si>
  <si>
    <t>`</t>
  </si>
  <si>
    <t xml:space="preserve">      Overpayment of expenses (e.g., personnel benefits)</t>
  </si>
  <si>
    <t xml:space="preserve">      Restitution for loss of government property</t>
  </si>
  <si>
    <t xml:space="preserve">      Liquidated damages and similar claims</t>
  </si>
  <si>
    <t xml:space="preserve">  Others (e.g., TEF, BTr Docs Stamp, etc.)</t>
  </si>
  <si>
    <t>Add/Less: Adjustments (e.g., cancelled/staled checks)</t>
  </si>
  <si>
    <t>Balance of Disbursement Authorities as of to date</t>
  </si>
  <si>
    <t>Notes: * The use of NTA is discouraged</t>
  </si>
  <si>
    <t xml:space="preserve">           ** Amounts should tally with the grand total disbursements (column 27).</t>
  </si>
  <si>
    <t>Prepared by:</t>
  </si>
  <si>
    <t>Certified Correct :</t>
  </si>
  <si>
    <t>Approved by :</t>
  </si>
  <si>
    <t xml:space="preserve"> </t>
  </si>
  <si>
    <t>REYNALDO R. PLAZA</t>
  </si>
  <si>
    <t>ADELAIDA R. BORJA</t>
  </si>
  <si>
    <t>Accountant III</t>
  </si>
  <si>
    <t>PENR Officer</t>
  </si>
  <si>
    <t>Date : March 26, 2025</t>
  </si>
  <si>
    <t>Agency Chief Accountant</t>
  </si>
  <si>
    <t>Head of Agency or Authorized Representative</t>
  </si>
  <si>
    <t>Date :  March 26, 2025</t>
  </si>
  <si>
    <t>Total Disbursement Authorities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</si>
</sst>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rgb="FF7030A0"/>
      <name val="Arial"/>
      <family val="2"/>
    </font>
    <font>
      <sz val="11"/>
      <color rgb="FF0070C0"/>
      <name val="Arial"/>
      <family val="2"/>
    </font>
    <font>
      <i/>
      <sz val="11"/>
      <name val="Arial"/>
      <family val="2"/>
    </font>
    <font>
      <i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3" fontId="1" fillId="2" borderId="4" xfId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43" fontId="1" fillId="2" borderId="13" xfId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43" fontId="1" fillId="2" borderId="12" xfId="1" applyFont="1" applyFill="1" applyBorder="1" applyAlignment="1">
      <alignment horizontal="center"/>
    </xf>
    <xf numFmtId="43" fontId="1" fillId="2" borderId="14" xfId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3" fontId="1" fillId="2" borderId="10" xfId="1" applyFont="1" applyFill="1" applyBorder="1" applyAlignment="1">
      <alignment horizontal="center"/>
    </xf>
    <xf numFmtId="43" fontId="1" fillId="2" borderId="15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5" xfId="0" applyFont="1" applyBorder="1"/>
    <xf numFmtId="0" fontId="1" fillId="0" borderId="2" xfId="0" applyFont="1" applyBorder="1"/>
    <xf numFmtId="0" fontId="1" fillId="0" borderId="3" xfId="0" applyFont="1" applyBorder="1"/>
    <xf numFmtId="43" fontId="1" fillId="0" borderId="4" xfId="1" applyFont="1" applyBorder="1"/>
    <xf numFmtId="43" fontId="1" fillId="0" borderId="13" xfId="1" applyFont="1" applyBorder="1"/>
    <xf numFmtId="43" fontId="1" fillId="0" borderId="1" xfId="1" applyFont="1" applyBorder="1"/>
    <xf numFmtId="43" fontId="1" fillId="0" borderId="3" xfId="1" applyFont="1" applyBorder="1"/>
    <xf numFmtId="0" fontId="1" fillId="0" borderId="5" xfId="0" applyFont="1" applyBorder="1"/>
    <xf numFmtId="0" fontId="1" fillId="0" borderId="6" xfId="0" applyFont="1" applyBorder="1"/>
    <xf numFmtId="43" fontId="1" fillId="0" borderId="5" xfId="1" applyFont="1" applyBorder="1"/>
    <xf numFmtId="43" fontId="1" fillId="0" borderId="6" xfId="1" applyFont="1" applyBorder="1"/>
    <xf numFmtId="43" fontId="1" fillId="0" borderId="13" xfId="1" applyFont="1" applyFill="1" applyBorder="1"/>
    <xf numFmtId="164" fontId="1" fillId="0" borderId="0" xfId="0" applyNumberFormat="1" applyFont="1"/>
    <xf numFmtId="0" fontId="3" fillId="0" borderId="6" xfId="0" applyFont="1" applyBorder="1"/>
    <xf numFmtId="43" fontId="3" fillId="0" borderId="14" xfId="1" applyFont="1" applyBorder="1"/>
    <xf numFmtId="43" fontId="3" fillId="0" borderId="10" xfId="1" applyFont="1" applyBorder="1"/>
    <xf numFmtId="43" fontId="3" fillId="0" borderId="12" xfId="1" applyFont="1" applyBorder="1"/>
    <xf numFmtId="43" fontId="3" fillId="0" borderId="13" xfId="1" applyFont="1" applyBorder="1"/>
    <xf numFmtId="0" fontId="7" fillId="0" borderId="5" xfId="0" applyFont="1" applyBorder="1"/>
    <xf numFmtId="43" fontId="1" fillId="0" borderId="15" xfId="1" applyFont="1" applyBorder="1"/>
    <xf numFmtId="43" fontId="1" fillId="0" borderId="7" xfId="1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43" fontId="3" fillId="2" borderId="16" xfId="1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43" fontId="3" fillId="3" borderId="15" xfId="1" applyFont="1" applyFill="1" applyBorder="1"/>
    <xf numFmtId="43" fontId="3" fillId="3" borderId="7" xfId="1" applyFont="1" applyFill="1" applyBorder="1"/>
    <xf numFmtId="43" fontId="3" fillId="3" borderId="9" xfId="1" applyFont="1" applyFill="1" applyBorder="1"/>
    <xf numFmtId="43" fontId="1" fillId="3" borderId="15" xfId="1" applyFont="1" applyFill="1" applyBorder="1"/>
    <xf numFmtId="0" fontId="1" fillId="3" borderId="0" xfId="0" applyFont="1" applyFill="1"/>
    <xf numFmtId="0" fontId="8" fillId="3" borderId="0" xfId="0" applyFont="1" applyFill="1"/>
    <xf numFmtId="43" fontId="3" fillId="3" borderId="0" xfId="1" applyFont="1" applyFill="1" applyBorder="1"/>
    <xf numFmtId="43" fontId="1" fillId="3" borderId="0" xfId="1" applyFont="1" applyFill="1" applyBorder="1"/>
    <xf numFmtId="43" fontId="9" fillId="0" borderId="0" xfId="1" applyFont="1"/>
    <xf numFmtId="43" fontId="9" fillId="0" borderId="0" xfId="0" applyNumberFormat="1" applyFont="1"/>
    <xf numFmtId="43" fontId="9" fillId="0" borderId="0" xfId="1" applyFont="1" applyBorder="1"/>
    <xf numFmtId="0" fontId="9" fillId="0" borderId="0" xfId="0" applyFont="1"/>
    <xf numFmtId="43" fontId="1" fillId="0" borderId="8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43" fontId="1" fillId="0" borderId="8" xfId="1" applyFont="1" applyBorder="1" applyAlignment="1">
      <alignment horizontal="center"/>
    </xf>
    <xf numFmtId="43" fontId="1" fillId="0" borderId="8" xfId="1" applyFont="1" applyBorder="1" applyAlignment="1"/>
    <xf numFmtId="43" fontId="1" fillId="0" borderId="0" xfId="1" applyFont="1" applyBorder="1" applyAlignment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Border="1"/>
    <xf numFmtId="43" fontId="1" fillId="0" borderId="0" xfId="0" applyNumberFormat="1" applyFont="1"/>
    <xf numFmtId="43" fontId="1" fillId="0" borderId="0" xfId="1" applyFont="1" applyBorder="1" applyAlignment="1">
      <alignment horizontal="center"/>
    </xf>
    <xf numFmtId="43" fontId="1" fillId="0" borderId="0" xfId="1" applyFont="1" applyAlignment="1">
      <alignment horizontal="center"/>
    </xf>
    <xf numFmtId="43" fontId="3" fillId="0" borderId="0" xfId="1" applyFont="1" applyBorder="1"/>
    <xf numFmtId="43" fontId="3" fillId="0" borderId="0" xfId="1" applyFont="1"/>
    <xf numFmtId="43" fontId="3" fillId="0" borderId="17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Border="1"/>
    <xf numFmtId="43" fontId="4" fillId="0" borderId="8" xfId="1" applyFont="1" applyBorder="1" applyAlignment="1">
      <alignment horizontal="center"/>
    </xf>
    <xf numFmtId="43" fontId="3" fillId="0" borderId="8" xfId="1" applyFont="1" applyBorder="1"/>
    <xf numFmtId="0" fontId="3" fillId="0" borderId="8" xfId="0" applyFont="1" applyBorder="1"/>
    <xf numFmtId="43" fontId="3" fillId="0" borderId="8" xfId="0" applyNumberFormat="1" applyFont="1" applyBorder="1"/>
    <xf numFmtId="43" fontId="10" fillId="0" borderId="0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43" fontId="10" fillId="0" borderId="8" xfId="1" applyFont="1" applyBorder="1"/>
    <xf numFmtId="43" fontId="11" fillId="0" borderId="8" xfId="1" applyFont="1" applyBorder="1" applyAlignment="1">
      <alignment horizontal="center"/>
    </xf>
    <xf numFmtId="0" fontId="11" fillId="0" borderId="8" xfId="0" applyFont="1" applyBorder="1"/>
    <xf numFmtId="43" fontId="1" fillId="0" borderId="8" xfId="0" applyNumberFormat="1" applyFont="1" applyBorder="1"/>
    <xf numFmtId="43" fontId="11" fillId="0" borderId="0" xfId="1" applyFont="1" applyBorder="1"/>
    <xf numFmtId="0" fontId="11" fillId="0" borderId="0" xfId="0" applyFont="1"/>
    <xf numFmtId="43" fontId="11" fillId="0" borderId="0" xfId="1" applyFont="1" applyBorder="1" applyAlignment="1">
      <alignment horizontal="center"/>
    </xf>
    <xf numFmtId="43" fontId="11" fillId="0" borderId="0" xfId="1" applyFont="1" applyBorder="1" applyAlignment="1"/>
    <xf numFmtId="43" fontId="3" fillId="0" borderId="0" xfId="0" applyNumberFormat="1" applyFont="1"/>
    <xf numFmtId="43" fontId="11" fillId="0" borderId="0" xfId="0" applyNumberFormat="1" applyFont="1"/>
    <xf numFmtId="43" fontId="10" fillId="0" borderId="0" xfId="1" applyFont="1" applyBorder="1"/>
    <xf numFmtId="164" fontId="10" fillId="0" borderId="0" xfId="0" applyNumberFormat="1" applyFont="1" applyAlignment="1">
      <alignment horizontal="center"/>
    </xf>
    <xf numFmtId="0" fontId="7" fillId="0" borderId="0" xfId="0" applyFont="1"/>
    <xf numFmtId="43" fontId="11" fillId="0" borderId="0" xfId="1" applyFont="1"/>
    <xf numFmtId="0" fontId="1" fillId="0" borderId="0" xfId="0" applyFont="1" applyAlignment="1">
      <alignment horizontal="left"/>
    </xf>
    <xf numFmtId="43" fontId="12" fillId="0" borderId="0" xfId="1" applyFont="1"/>
    <xf numFmtId="0" fontId="10" fillId="0" borderId="0" xfId="0" applyFont="1"/>
    <xf numFmtId="43" fontId="10" fillId="0" borderId="17" xfId="1" applyFont="1" applyBorder="1"/>
    <xf numFmtId="43" fontId="10" fillId="0" borderId="0" xfId="1" applyFont="1"/>
    <xf numFmtId="43" fontId="10" fillId="0" borderId="0" xfId="0" applyNumberFormat="1" applyFont="1"/>
    <xf numFmtId="43" fontId="10" fillId="0" borderId="0" xfId="1" applyFont="1" applyBorder="1" applyAlignment="1"/>
    <xf numFmtId="164" fontId="11" fillId="0" borderId="0" xfId="0" applyNumberFormat="1" applyFont="1"/>
    <xf numFmtId="43" fontId="13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71</xdr:row>
      <xdr:rowOff>76199</xdr:rowOff>
    </xdr:from>
    <xdr:to>
      <xdr:col>1</xdr:col>
      <xdr:colOff>2305050</xdr:colOff>
      <xdr:row>74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F47C7-5451-4849-B813-D6FE95A32C3A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2420599"/>
          <a:ext cx="127635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619125</xdr:colOff>
      <xdr:row>71</xdr:row>
      <xdr:rowOff>85724</xdr:rowOff>
    </xdr:from>
    <xdr:to>
      <xdr:col>6</xdr:col>
      <xdr:colOff>752475</xdr:colOff>
      <xdr:row>74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E33301-CAB4-4BEA-BFD1-D4F5AB52EAD7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430124"/>
          <a:ext cx="12763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A653-2884-43AF-802B-EDE1B1A593C5}">
  <sheetPr>
    <tabColor rgb="FF00B050"/>
    <pageSetUpPr fitToPage="1"/>
  </sheetPr>
  <dimension ref="A1:AH729"/>
  <sheetViews>
    <sheetView tabSelected="1" workbookViewId="0">
      <pane xSplit="10" ySplit="13" topLeftCell="K14" activePane="bottomRight" state="frozen"/>
      <selection pane="topRight" activeCell="K1" sqref="K1"/>
      <selection pane="bottomLeft" activeCell="A14" sqref="A14"/>
      <selection pane="bottomRight" activeCell="A3" sqref="A3:AF3"/>
    </sheetView>
  </sheetViews>
  <sheetFormatPr defaultRowHeight="14.25" x14ac:dyDescent="0.2"/>
  <cols>
    <col min="1" max="1" width="6.42578125" style="1" customWidth="1"/>
    <col min="2" max="2" width="34.85546875" style="1" customWidth="1"/>
    <col min="3" max="4" width="1.5703125" style="1" customWidth="1"/>
    <col min="5" max="5" width="15.42578125" style="1" customWidth="1"/>
    <col min="6" max="6" width="17.140625" style="1" customWidth="1"/>
    <col min="7" max="7" width="16.28515625" style="1" customWidth="1"/>
    <col min="8" max="8" width="0.5703125" style="1" customWidth="1"/>
    <col min="9" max="9" width="16.42578125" style="1" customWidth="1"/>
    <col min="10" max="10" width="14.85546875" style="1" customWidth="1"/>
    <col min="11" max="11" width="16.42578125" style="1" customWidth="1"/>
    <col min="12" max="12" width="0.5703125" style="1" customWidth="1"/>
    <col min="13" max="13" width="17" style="1" customWidth="1"/>
    <col min="14" max="14" width="15.85546875" style="1" customWidth="1"/>
    <col min="15" max="15" width="0.5703125" style="1" customWidth="1"/>
    <col min="16" max="16" width="11.28515625" style="1" customWidth="1"/>
    <col min="17" max="17" width="0.85546875" style="1" customWidth="1"/>
    <col min="18" max="18" width="7.140625" style="1" customWidth="1"/>
    <col min="19" max="19" width="11.28515625" style="1" customWidth="1"/>
    <col min="20" max="20" width="15.140625" style="1" customWidth="1"/>
    <col min="21" max="21" width="15.42578125" style="1" customWidth="1"/>
    <col min="22" max="22" width="8" style="1" customWidth="1"/>
    <col min="23" max="23" width="9" style="1" customWidth="1"/>
    <col min="24" max="24" width="1" style="1" customWidth="1"/>
    <col min="25" max="25" width="6.5703125" style="1" customWidth="1"/>
    <col min="26" max="26" width="15.42578125" style="2" customWidth="1"/>
    <col min="27" max="27" width="15" style="2" customWidth="1"/>
    <col min="28" max="28" width="13.5703125" style="1" customWidth="1"/>
    <col min="29" max="29" width="1.85546875" style="1" customWidth="1"/>
    <col min="30" max="30" width="13.5703125" style="2" customWidth="1"/>
    <col min="31" max="31" width="16.5703125" style="2" customWidth="1"/>
    <col min="32" max="32" width="9.28515625" style="1" customWidth="1"/>
    <col min="33" max="33" width="12.140625" style="1" bestFit="1" customWidth="1"/>
    <col min="34" max="16384" width="9.140625" style="1"/>
  </cols>
  <sheetData>
    <row r="1" spans="1:34" x14ac:dyDescent="0.2">
      <c r="AE1" s="2" t="s">
        <v>0</v>
      </c>
    </row>
    <row r="2" spans="1:34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4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4" ht="15" x14ac:dyDescent="0.25">
      <c r="A4" s="1" t="s">
        <v>3</v>
      </c>
      <c r="C4" s="4" t="s">
        <v>4</v>
      </c>
      <c r="E4" s="5" t="s">
        <v>5</v>
      </c>
    </row>
    <row r="5" spans="1:34" ht="15" x14ac:dyDescent="0.25">
      <c r="A5" s="1" t="s">
        <v>6</v>
      </c>
      <c r="C5" s="4" t="s">
        <v>4</v>
      </c>
      <c r="E5" s="5" t="s">
        <v>7</v>
      </c>
    </row>
    <row r="6" spans="1:34" ht="15" x14ac:dyDescent="0.25">
      <c r="A6" s="1" t="s">
        <v>8</v>
      </c>
      <c r="C6" s="4" t="s">
        <v>4</v>
      </c>
      <c r="E6" s="5" t="s">
        <v>9</v>
      </c>
    </row>
    <row r="7" spans="1:34" ht="15" x14ac:dyDescent="0.25">
      <c r="A7" s="1" t="s">
        <v>10</v>
      </c>
      <c r="C7" s="4" t="s">
        <v>4</v>
      </c>
      <c r="E7" s="5" t="s">
        <v>11</v>
      </c>
    </row>
    <row r="8" spans="1:34" ht="15" x14ac:dyDescent="0.25">
      <c r="A8" s="1" t="s">
        <v>12</v>
      </c>
      <c r="C8" s="4" t="s">
        <v>4</v>
      </c>
      <c r="E8" s="5" t="s">
        <v>13</v>
      </c>
    </row>
    <row r="10" spans="1:34" ht="11.45" customHeight="1" x14ac:dyDescent="0.2">
      <c r="A10" s="6" t="s">
        <v>14</v>
      </c>
      <c r="B10" s="7"/>
      <c r="C10" s="7"/>
      <c r="D10" s="8"/>
      <c r="E10" s="6" t="s">
        <v>15</v>
      </c>
      <c r="F10" s="7"/>
      <c r="G10" s="7"/>
      <c r="H10" s="7"/>
      <c r="I10" s="8"/>
      <c r="J10" s="9" t="s">
        <v>16</v>
      </c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2"/>
      <c r="V10" s="6" t="s">
        <v>17</v>
      </c>
      <c r="W10" s="7"/>
      <c r="X10" s="7"/>
      <c r="Y10" s="8"/>
      <c r="Z10" s="6" t="s">
        <v>18</v>
      </c>
      <c r="AA10" s="7"/>
      <c r="AB10" s="7"/>
      <c r="AC10" s="7"/>
      <c r="AD10" s="7"/>
      <c r="AE10" s="7"/>
      <c r="AF10" s="13"/>
    </row>
    <row r="11" spans="1:34" x14ac:dyDescent="0.2">
      <c r="A11" s="14"/>
      <c r="B11" s="15"/>
      <c r="C11" s="15"/>
      <c r="D11" s="16"/>
      <c r="E11" s="17"/>
      <c r="F11" s="18"/>
      <c r="G11" s="18"/>
      <c r="H11" s="18"/>
      <c r="I11" s="19"/>
      <c r="J11" s="20" t="s">
        <v>19</v>
      </c>
      <c r="K11" s="21"/>
      <c r="L11" s="21"/>
      <c r="M11" s="21"/>
      <c r="N11" s="22"/>
      <c r="O11" s="23" t="s">
        <v>20</v>
      </c>
      <c r="P11" s="24"/>
      <c r="Q11" s="24"/>
      <c r="R11" s="24"/>
      <c r="S11" s="24"/>
      <c r="T11" s="25" t="s">
        <v>21</v>
      </c>
      <c r="U11" s="26" t="s">
        <v>22</v>
      </c>
      <c r="V11" s="17"/>
      <c r="W11" s="18"/>
      <c r="X11" s="18"/>
      <c r="Y11" s="19"/>
      <c r="Z11" s="17"/>
      <c r="AA11" s="18"/>
      <c r="AB11" s="18"/>
      <c r="AC11" s="18"/>
      <c r="AD11" s="18"/>
      <c r="AE11" s="18"/>
      <c r="AF11" s="27" t="s">
        <v>23</v>
      </c>
    </row>
    <row r="12" spans="1:34" x14ac:dyDescent="0.2">
      <c r="A12" s="17"/>
      <c r="B12" s="18"/>
      <c r="C12" s="18"/>
      <c r="D12" s="19"/>
      <c r="E12" s="28" t="s">
        <v>24</v>
      </c>
      <c r="F12" s="29" t="s">
        <v>25</v>
      </c>
      <c r="G12" s="29" t="s">
        <v>26</v>
      </c>
      <c r="H12" s="29" t="s">
        <v>27</v>
      </c>
      <c r="I12" s="29" t="s">
        <v>28</v>
      </c>
      <c r="J12" s="28" t="s">
        <v>24</v>
      </c>
      <c r="K12" s="28" t="s">
        <v>25</v>
      </c>
      <c r="L12" s="29" t="s">
        <v>26</v>
      </c>
      <c r="M12" s="28" t="s">
        <v>27</v>
      </c>
      <c r="N12" s="28" t="s">
        <v>29</v>
      </c>
      <c r="O12" s="28" t="s">
        <v>24</v>
      </c>
      <c r="P12" s="28" t="s">
        <v>25</v>
      </c>
      <c r="Q12" s="29" t="s">
        <v>26</v>
      </c>
      <c r="R12" s="28" t="s">
        <v>27</v>
      </c>
      <c r="S12" s="30" t="s">
        <v>29</v>
      </c>
      <c r="T12" s="31"/>
      <c r="U12" s="29" t="s">
        <v>28</v>
      </c>
      <c r="V12" s="32" t="s">
        <v>24</v>
      </c>
      <c r="W12" s="29" t="s">
        <v>25</v>
      </c>
      <c r="X12" s="29" t="s">
        <v>27</v>
      </c>
      <c r="Y12" s="29" t="s">
        <v>28</v>
      </c>
      <c r="Z12" s="33" t="s">
        <v>24</v>
      </c>
      <c r="AA12" s="34" t="s">
        <v>25</v>
      </c>
      <c r="AB12" s="30" t="s">
        <v>26</v>
      </c>
      <c r="AC12" s="35"/>
      <c r="AD12" s="34" t="s">
        <v>27</v>
      </c>
      <c r="AE12" s="36" t="s">
        <v>28</v>
      </c>
      <c r="AF12" s="37"/>
    </row>
    <row r="13" spans="1:34" s="4" customFormat="1" ht="15" x14ac:dyDescent="0.25">
      <c r="A13" s="38">
        <v>1</v>
      </c>
      <c r="B13" s="39"/>
      <c r="C13" s="39"/>
      <c r="D13" s="40"/>
      <c r="E13" s="41">
        <v>2</v>
      </c>
      <c r="F13" s="42">
        <v>3</v>
      </c>
      <c r="G13" s="41">
        <v>4</v>
      </c>
      <c r="H13" s="42">
        <v>5</v>
      </c>
      <c r="I13" s="41" t="s">
        <v>30</v>
      </c>
      <c r="J13" s="42">
        <v>7</v>
      </c>
      <c r="K13" s="41">
        <v>8</v>
      </c>
      <c r="L13" s="42">
        <v>9</v>
      </c>
      <c r="M13" s="41">
        <v>10</v>
      </c>
      <c r="N13" s="41" t="s">
        <v>31</v>
      </c>
      <c r="O13" s="41">
        <v>12</v>
      </c>
      <c r="P13" s="42">
        <v>13</v>
      </c>
      <c r="Q13" s="41">
        <v>14</v>
      </c>
      <c r="R13" s="42">
        <v>15</v>
      </c>
      <c r="S13" s="41" t="s">
        <v>32</v>
      </c>
      <c r="T13" s="42" t="s">
        <v>33</v>
      </c>
      <c r="U13" s="42" t="s">
        <v>34</v>
      </c>
      <c r="V13" s="42">
        <v>19</v>
      </c>
      <c r="W13" s="41">
        <v>20</v>
      </c>
      <c r="X13" s="42">
        <v>21</v>
      </c>
      <c r="Y13" s="41" t="s">
        <v>35</v>
      </c>
      <c r="Z13" s="42">
        <v>23</v>
      </c>
      <c r="AA13" s="41">
        <v>24</v>
      </c>
      <c r="AB13" s="42">
        <v>25</v>
      </c>
      <c r="AC13" s="43"/>
      <c r="AD13" s="41">
        <v>26</v>
      </c>
      <c r="AE13" s="41" t="s">
        <v>36</v>
      </c>
      <c r="AF13" s="41">
        <v>28</v>
      </c>
    </row>
    <row r="14" spans="1:34" ht="15" x14ac:dyDescent="0.25">
      <c r="A14" s="44" t="s">
        <v>37</v>
      </c>
      <c r="B14" s="45"/>
      <c r="C14" s="45"/>
      <c r="D14" s="46"/>
      <c r="E14" s="47"/>
      <c r="F14" s="47"/>
      <c r="G14" s="47"/>
      <c r="H14" s="47"/>
      <c r="I14" s="47">
        <v>0</v>
      </c>
      <c r="J14" s="47"/>
      <c r="K14" s="47"/>
      <c r="L14" s="47"/>
      <c r="M14" s="47"/>
      <c r="N14" s="47">
        <v>0</v>
      </c>
      <c r="O14" s="47"/>
      <c r="P14" s="47"/>
      <c r="Q14" s="47"/>
      <c r="R14" s="47"/>
      <c r="S14" s="47">
        <v>0</v>
      </c>
      <c r="T14" s="48">
        <v>0</v>
      </c>
      <c r="U14" s="47">
        <v>0</v>
      </c>
      <c r="V14" s="47"/>
      <c r="W14" s="47"/>
      <c r="X14" s="47"/>
      <c r="Y14" s="47">
        <v>0</v>
      </c>
      <c r="Z14" s="47">
        <v>0</v>
      </c>
      <c r="AA14" s="47">
        <v>0</v>
      </c>
      <c r="AB14" s="49">
        <v>0</v>
      </c>
      <c r="AC14" s="50"/>
      <c r="AD14" s="47">
        <v>0</v>
      </c>
      <c r="AE14" s="47">
        <v>0</v>
      </c>
      <c r="AF14" s="48"/>
    </row>
    <row r="15" spans="1:34" x14ac:dyDescent="0.2">
      <c r="A15" s="51" t="s">
        <v>38</v>
      </c>
      <c r="D15" s="52"/>
      <c r="E15" s="48"/>
      <c r="F15" s="48"/>
      <c r="G15" s="48"/>
      <c r="H15" s="48"/>
      <c r="I15" s="48">
        <v>0</v>
      </c>
      <c r="J15" s="48"/>
      <c r="K15" s="48"/>
      <c r="L15" s="48"/>
      <c r="M15" s="48"/>
      <c r="N15" s="48">
        <v>0</v>
      </c>
      <c r="O15" s="48"/>
      <c r="P15" s="48"/>
      <c r="Q15" s="48"/>
      <c r="R15" s="48"/>
      <c r="S15" s="48">
        <v>0</v>
      </c>
      <c r="T15" s="48">
        <v>0</v>
      </c>
      <c r="U15" s="48">
        <v>0</v>
      </c>
      <c r="V15" s="48"/>
      <c r="W15" s="48"/>
      <c r="X15" s="48"/>
      <c r="Y15" s="48">
        <v>0</v>
      </c>
      <c r="Z15" s="48">
        <v>0</v>
      </c>
      <c r="AA15" s="48">
        <v>0</v>
      </c>
      <c r="AB15" s="53">
        <v>0</v>
      </c>
      <c r="AC15" s="54"/>
      <c r="AD15" s="48">
        <v>0</v>
      </c>
      <c r="AE15" s="48">
        <v>0</v>
      </c>
      <c r="AF15" s="48"/>
    </row>
    <row r="16" spans="1:34" x14ac:dyDescent="0.2">
      <c r="A16" s="51"/>
      <c r="B16" s="1" t="s">
        <v>39</v>
      </c>
      <c r="D16" s="52"/>
      <c r="E16" s="55">
        <v>809187.15</v>
      </c>
      <c r="F16" s="48">
        <v>491061.48000000004</v>
      </c>
      <c r="G16" s="48">
        <v>0</v>
      </c>
      <c r="H16" s="48">
        <v>0</v>
      </c>
      <c r="I16" s="48">
        <v>1300248.6300000001</v>
      </c>
      <c r="J16" s="48">
        <v>0</v>
      </c>
      <c r="K16" s="48">
        <v>698520.14</v>
      </c>
      <c r="L16" s="48"/>
      <c r="M16" s="48">
        <v>764778.64999999991</v>
      </c>
      <c r="N16" s="48">
        <v>1463298.79</v>
      </c>
      <c r="O16" s="48">
        <v>0</v>
      </c>
      <c r="P16" s="48">
        <v>0</v>
      </c>
      <c r="Q16" s="48"/>
      <c r="R16" s="48">
        <v>0</v>
      </c>
      <c r="S16" s="48">
        <v>0</v>
      </c>
      <c r="T16" s="48">
        <v>1463298.79</v>
      </c>
      <c r="U16" s="48">
        <v>2763547.42</v>
      </c>
      <c r="V16" s="48"/>
      <c r="W16" s="48"/>
      <c r="X16" s="48"/>
      <c r="Y16" s="48">
        <v>0</v>
      </c>
      <c r="Z16" s="48">
        <v>809187.15</v>
      </c>
      <c r="AA16" s="48">
        <v>1189581.6200000001</v>
      </c>
      <c r="AB16" s="53">
        <v>0</v>
      </c>
      <c r="AC16" s="54"/>
      <c r="AD16" s="48">
        <v>764778.64999999991</v>
      </c>
      <c r="AE16" s="48">
        <v>2763547.42</v>
      </c>
      <c r="AF16" s="48"/>
      <c r="AG16" s="56"/>
      <c r="AH16" s="56"/>
    </row>
    <row r="17" spans="1:33" x14ac:dyDescent="0.2">
      <c r="A17" s="51"/>
      <c r="B17" s="1" t="s">
        <v>40</v>
      </c>
      <c r="D17" s="52"/>
      <c r="E17" s="48">
        <v>4525104.0600000005</v>
      </c>
      <c r="F17" s="48">
        <v>2220823.5799999996</v>
      </c>
      <c r="G17" s="48">
        <v>0</v>
      </c>
      <c r="H17" s="48">
        <v>0</v>
      </c>
      <c r="I17" s="48">
        <v>6745927.6400000006</v>
      </c>
      <c r="J17" s="48">
        <v>0</v>
      </c>
      <c r="K17" s="48">
        <v>321516.44999999995</v>
      </c>
      <c r="L17" s="48">
        <v>0</v>
      </c>
      <c r="M17" s="48">
        <v>0</v>
      </c>
      <c r="N17" s="48">
        <v>321516.44999999995</v>
      </c>
      <c r="O17" s="48">
        <v>0</v>
      </c>
      <c r="P17" s="48">
        <v>0</v>
      </c>
      <c r="Q17" s="48"/>
      <c r="R17" s="48">
        <v>0</v>
      </c>
      <c r="S17" s="48">
        <v>0</v>
      </c>
      <c r="T17" s="48">
        <v>321516.44999999995</v>
      </c>
      <c r="U17" s="48">
        <v>7067444.0900000008</v>
      </c>
      <c r="V17" s="48"/>
      <c r="W17" s="48"/>
      <c r="X17" s="48"/>
      <c r="Y17" s="48">
        <v>0</v>
      </c>
      <c r="Z17" s="48">
        <v>4525104.0600000005</v>
      </c>
      <c r="AA17" s="48">
        <v>2542340.0299999993</v>
      </c>
      <c r="AB17" s="53">
        <v>0</v>
      </c>
      <c r="AC17" s="54"/>
      <c r="AD17" s="48">
        <v>0</v>
      </c>
      <c r="AE17" s="48">
        <v>7067444.0899999999</v>
      </c>
      <c r="AF17" s="48"/>
      <c r="AG17" s="56"/>
    </row>
    <row r="18" spans="1:33" x14ac:dyDescent="0.2">
      <c r="A18" s="51" t="s">
        <v>41</v>
      </c>
      <c r="D18" s="52"/>
      <c r="E18" s="48"/>
      <c r="F18" s="48"/>
      <c r="G18" s="48"/>
      <c r="H18" s="48"/>
      <c r="I18" s="48">
        <v>0</v>
      </c>
      <c r="J18" s="48"/>
      <c r="K18" s="48"/>
      <c r="L18" s="48"/>
      <c r="M18" s="48"/>
      <c r="N18" s="48">
        <v>0</v>
      </c>
      <c r="O18" s="48"/>
      <c r="P18" s="48"/>
      <c r="Q18" s="48"/>
      <c r="R18" s="48"/>
      <c r="S18" s="48">
        <v>0</v>
      </c>
      <c r="T18" s="48">
        <v>0</v>
      </c>
      <c r="U18" s="48">
        <v>0</v>
      </c>
      <c r="V18" s="48"/>
      <c r="W18" s="48"/>
      <c r="X18" s="48"/>
      <c r="Y18" s="48">
        <v>0</v>
      </c>
      <c r="Z18" s="48">
        <v>0</v>
      </c>
      <c r="AA18" s="48">
        <v>0</v>
      </c>
      <c r="AB18" s="53">
        <v>0</v>
      </c>
      <c r="AC18" s="54"/>
      <c r="AD18" s="48">
        <v>0</v>
      </c>
      <c r="AE18" s="48">
        <v>0</v>
      </c>
      <c r="AF18" s="48"/>
    </row>
    <row r="19" spans="1:33" x14ac:dyDescent="0.2">
      <c r="A19" s="51"/>
      <c r="B19" s="1" t="s">
        <v>39</v>
      </c>
      <c r="D19" s="52"/>
      <c r="E19" s="48"/>
      <c r="F19" s="48"/>
      <c r="G19" s="48"/>
      <c r="H19" s="48"/>
      <c r="I19" s="48">
        <v>0</v>
      </c>
      <c r="J19" s="48"/>
      <c r="K19" s="48"/>
      <c r="L19" s="48">
        <v>0</v>
      </c>
      <c r="M19" s="48"/>
      <c r="N19" s="48">
        <v>0</v>
      </c>
      <c r="O19" s="48"/>
      <c r="P19" s="48"/>
      <c r="Q19" s="48"/>
      <c r="R19" s="48"/>
      <c r="S19" s="48">
        <v>0</v>
      </c>
      <c r="T19" s="48">
        <v>0</v>
      </c>
      <c r="U19" s="48">
        <v>0</v>
      </c>
      <c r="V19" s="48"/>
      <c r="W19" s="48"/>
      <c r="X19" s="48"/>
      <c r="Y19" s="48">
        <v>0</v>
      </c>
      <c r="Z19" s="48">
        <v>0</v>
      </c>
      <c r="AA19" s="48">
        <v>0</v>
      </c>
      <c r="AB19" s="53">
        <v>0</v>
      </c>
      <c r="AC19" s="54"/>
      <c r="AD19" s="48">
        <v>0</v>
      </c>
      <c r="AE19" s="48">
        <v>0</v>
      </c>
      <c r="AF19" s="48"/>
    </row>
    <row r="20" spans="1:33" x14ac:dyDescent="0.2">
      <c r="A20" s="51"/>
      <c r="B20" s="1" t="s">
        <v>40</v>
      </c>
      <c r="D20" s="52"/>
      <c r="E20" s="48"/>
      <c r="F20" s="48"/>
      <c r="G20" s="48"/>
      <c r="H20" s="48">
        <v>0</v>
      </c>
      <c r="I20" s="48">
        <v>0</v>
      </c>
      <c r="J20" s="48"/>
      <c r="K20" s="48"/>
      <c r="L20" s="48">
        <v>0</v>
      </c>
      <c r="M20" s="48"/>
      <c r="N20" s="48">
        <v>0</v>
      </c>
      <c r="O20" s="48"/>
      <c r="P20" s="48"/>
      <c r="Q20" s="48"/>
      <c r="R20" s="48"/>
      <c r="S20" s="48">
        <v>0</v>
      </c>
      <c r="T20" s="48">
        <v>0</v>
      </c>
      <c r="U20" s="48">
        <v>0</v>
      </c>
      <c r="V20" s="48"/>
      <c r="W20" s="48"/>
      <c r="X20" s="48"/>
      <c r="Y20" s="48">
        <v>0</v>
      </c>
      <c r="Z20" s="48">
        <v>0</v>
      </c>
      <c r="AA20" s="48">
        <v>0</v>
      </c>
      <c r="AB20" s="53">
        <v>0</v>
      </c>
      <c r="AC20" s="54"/>
      <c r="AD20" s="48">
        <v>0</v>
      </c>
      <c r="AE20" s="48">
        <v>0</v>
      </c>
      <c r="AF20" s="48"/>
    </row>
    <row r="21" spans="1:33" x14ac:dyDescent="0.2">
      <c r="A21" s="51" t="s">
        <v>42</v>
      </c>
      <c r="D21" s="52"/>
      <c r="E21" s="48"/>
      <c r="F21" s="48"/>
      <c r="G21" s="48"/>
      <c r="H21" s="48"/>
      <c r="I21" s="48">
        <v>0</v>
      </c>
      <c r="J21" s="48"/>
      <c r="K21" s="48"/>
      <c r="L21" s="48"/>
      <c r="M21" s="48"/>
      <c r="N21" s="48">
        <v>0</v>
      </c>
      <c r="O21" s="48"/>
      <c r="P21" s="48"/>
      <c r="Q21" s="48"/>
      <c r="R21" s="48"/>
      <c r="S21" s="48">
        <v>0</v>
      </c>
      <c r="T21" s="48">
        <v>0</v>
      </c>
      <c r="U21" s="48">
        <v>0</v>
      </c>
      <c r="V21" s="48"/>
      <c r="W21" s="48"/>
      <c r="X21" s="48"/>
      <c r="Y21" s="48">
        <v>0</v>
      </c>
      <c r="Z21" s="48">
        <v>0</v>
      </c>
      <c r="AA21" s="48">
        <v>0</v>
      </c>
      <c r="AB21" s="53">
        <v>0</v>
      </c>
      <c r="AC21" s="54"/>
      <c r="AD21" s="48">
        <v>0</v>
      </c>
      <c r="AE21" s="48">
        <v>0</v>
      </c>
      <c r="AF21" s="48"/>
    </row>
    <row r="22" spans="1:33" x14ac:dyDescent="0.2">
      <c r="A22" s="51" t="s">
        <v>43</v>
      </c>
      <c r="D22" s="52"/>
      <c r="E22" s="48"/>
      <c r="F22" s="48"/>
      <c r="G22" s="48"/>
      <c r="H22" s="48"/>
      <c r="I22" s="48">
        <v>0</v>
      </c>
      <c r="J22" s="48"/>
      <c r="K22" s="48"/>
      <c r="L22" s="48"/>
      <c r="M22" s="48"/>
      <c r="N22" s="48">
        <v>0</v>
      </c>
      <c r="O22" s="48"/>
      <c r="P22" s="48"/>
      <c r="Q22" s="48"/>
      <c r="R22" s="48"/>
      <c r="S22" s="48">
        <v>0</v>
      </c>
      <c r="T22" s="48">
        <v>0</v>
      </c>
      <c r="U22" s="48">
        <v>0</v>
      </c>
      <c r="V22" s="48"/>
      <c r="W22" s="48"/>
      <c r="X22" s="48"/>
      <c r="Y22" s="48">
        <v>0</v>
      </c>
      <c r="Z22" s="48">
        <v>0</v>
      </c>
      <c r="AA22" s="48">
        <v>0</v>
      </c>
      <c r="AB22" s="53">
        <v>0</v>
      </c>
      <c r="AC22" s="54"/>
      <c r="AD22" s="48">
        <v>0</v>
      </c>
      <c r="AE22" s="48">
        <v>0</v>
      </c>
      <c r="AF22" s="48"/>
    </row>
    <row r="23" spans="1:33" s="4" customFormat="1" ht="15" x14ac:dyDescent="0.25">
      <c r="A23" s="44" t="s">
        <v>44</v>
      </c>
      <c r="D23" s="57"/>
      <c r="E23" s="58">
        <v>5334291.2100000009</v>
      </c>
      <c r="F23" s="58">
        <v>2711885.0599999996</v>
      </c>
      <c r="G23" s="58">
        <v>0</v>
      </c>
      <c r="H23" s="58">
        <v>0</v>
      </c>
      <c r="I23" s="58">
        <v>8046176.2700000005</v>
      </c>
      <c r="J23" s="58">
        <v>0</v>
      </c>
      <c r="K23" s="58">
        <v>1020036.59</v>
      </c>
      <c r="L23" s="58">
        <v>0</v>
      </c>
      <c r="M23" s="58">
        <v>764778.64999999991</v>
      </c>
      <c r="N23" s="58">
        <v>1784815.2399999998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1784815.24</v>
      </c>
      <c r="U23" s="58">
        <v>9830991.5100000016</v>
      </c>
      <c r="V23" s="58">
        <v>0</v>
      </c>
      <c r="W23" s="58">
        <v>0</v>
      </c>
      <c r="X23" s="58">
        <v>0</v>
      </c>
      <c r="Y23" s="58">
        <v>0</v>
      </c>
      <c r="Z23" s="58">
        <v>5334291.2100000009</v>
      </c>
      <c r="AA23" s="58">
        <v>3731921.6499999994</v>
      </c>
      <c r="AB23" s="59">
        <v>0</v>
      </c>
      <c r="AC23" s="60"/>
      <c r="AD23" s="58">
        <v>764778.64999999991</v>
      </c>
      <c r="AE23" s="58">
        <v>9830991.5099999998</v>
      </c>
      <c r="AF23" s="61"/>
    </row>
    <row r="24" spans="1:33" x14ac:dyDescent="0.2">
      <c r="A24" s="51"/>
      <c r="D24" s="52"/>
      <c r="E24" s="48"/>
      <c r="F24" s="48"/>
      <c r="G24" s="48"/>
      <c r="H24" s="48"/>
      <c r="I24" s="48">
        <v>0</v>
      </c>
      <c r="J24" s="48"/>
      <c r="K24" s="48"/>
      <c r="L24" s="48"/>
      <c r="M24" s="48"/>
      <c r="N24" s="48">
        <v>0</v>
      </c>
      <c r="O24" s="48"/>
      <c r="P24" s="48"/>
      <c r="Q24" s="48"/>
      <c r="R24" s="48"/>
      <c r="S24" s="48">
        <v>0</v>
      </c>
      <c r="T24" s="48">
        <v>0</v>
      </c>
      <c r="U24" s="48">
        <v>0</v>
      </c>
      <c r="V24" s="48"/>
      <c r="W24" s="48"/>
      <c r="X24" s="48"/>
      <c r="Y24" s="48">
        <v>0</v>
      </c>
      <c r="Z24" s="48">
        <v>0</v>
      </c>
      <c r="AA24" s="48">
        <v>0</v>
      </c>
      <c r="AB24" s="53">
        <v>0</v>
      </c>
      <c r="AC24" s="54"/>
      <c r="AD24" s="48">
        <v>0</v>
      </c>
      <c r="AE24" s="48">
        <v>0</v>
      </c>
      <c r="AF24" s="48"/>
    </row>
    <row r="25" spans="1:33" ht="15" x14ac:dyDescent="0.25">
      <c r="A25" s="44" t="s">
        <v>45</v>
      </c>
      <c r="D25" s="52"/>
      <c r="F25" s="48"/>
      <c r="G25" s="48"/>
      <c r="H25" s="48"/>
      <c r="I25" s="48">
        <v>0</v>
      </c>
      <c r="J25" s="48"/>
      <c r="K25" s="48"/>
      <c r="L25" s="48"/>
      <c r="M25" s="48"/>
      <c r="N25" s="48">
        <v>0</v>
      </c>
      <c r="O25" s="48"/>
      <c r="P25" s="48"/>
      <c r="Q25" s="48"/>
      <c r="R25" s="48"/>
      <c r="S25" s="48">
        <v>0</v>
      </c>
      <c r="T25" s="48">
        <v>0</v>
      </c>
      <c r="U25" s="48">
        <v>0</v>
      </c>
      <c r="V25" s="48"/>
      <c r="W25" s="48"/>
      <c r="X25" s="48"/>
      <c r="Y25" s="48">
        <v>0</v>
      </c>
      <c r="Z25" s="48">
        <v>0</v>
      </c>
      <c r="AA25" s="48">
        <v>0</v>
      </c>
      <c r="AB25" s="53">
        <v>0</v>
      </c>
      <c r="AC25" s="54"/>
      <c r="AD25" s="48">
        <v>0</v>
      </c>
      <c r="AE25" s="48">
        <v>0</v>
      </c>
      <c r="AF25" s="48"/>
    </row>
    <row r="26" spans="1:33" x14ac:dyDescent="0.2">
      <c r="A26" s="51" t="s">
        <v>46</v>
      </c>
      <c r="D26" s="52"/>
      <c r="E26" s="48">
        <v>181025.45</v>
      </c>
      <c r="F26" s="48">
        <v>40423.83</v>
      </c>
      <c r="G26" s="48">
        <v>0</v>
      </c>
      <c r="H26" s="48">
        <v>0</v>
      </c>
      <c r="I26" s="48">
        <v>221449.28000000003</v>
      </c>
      <c r="J26" s="48">
        <v>0</v>
      </c>
      <c r="K26" s="48">
        <v>74930.27</v>
      </c>
      <c r="L26" s="48">
        <v>0</v>
      </c>
      <c r="M26" s="48">
        <v>43289.35</v>
      </c>
      <c r="N26" s="48">
        <v>118219.62</v>
      </c>
      <c r="O26" s="48">
        <v>0</v>
      </c>
      <c r="P26" s="48">
        <v>0</v>
      </c>
      <c r="Q26" s="48"/>
      <c r="R26" s="48">
        <v>0</v>
      </c>
      <c r="S26" s="48">
        <v>0</v>
      </c>
      <c r="T26" s="48">
        <v>118219.62</v>
      </c>
      <c r="U26" s="48">
        <v>339668.9</v>
      </c>
      <c r="V26" s="48"/>
      <c r="W26" s="48"/>
      <c r="X26" s="48"/>
      <c r="Y26" s="48">
        <v>0</v>
      </c>
      <c r="Z26" s="48">
        <v>181025.45</v>
      </c>
      <c r="AA26" s="48">
        <v>115354.1</v>
      </c>
      <c r="AB26" s="53">
        <v>0</v>
      </c>
      <c r="AC26" s="54"/>
      <c r="AD26" s="48">
        <v>43289.35</v>
      </c>
      <c r="AE26" s="48">
        <v>339668.9</v>
      </c>
      <c r="AF26" s="48"/>
      <c r="AG26" s="2"/>
    </row>
    <row r="27" spans="1:33" x14ac:dyDescent="0.2">
      <c r="A27" s="51" t="s">
        <v>47</v>
      </c>
      <c r="D27" s="52"/>
      <c r="E27" s="48"/>
      <c r="F27" s="48"/>
      <c r="G27" s="48"/>
      <c r="H27" s="48"/>
      <c r="I27" s="48">
        <v>0</v>
      </c>
      <c r="J27" s="48"/>
      <c r="K27" s="48"/>
      <c r="L27" s="48"/>
      <c r="M27" s="48"/>
      <c r="N27" s="48">
        <v>0</v>
      </c>
      <c r="O27" s="48"/>
      <c r="P27" s="48"/>
      <c r="Q27" s="48"/>
      <c r="R27" s="48"/>
      <c r="S27" s="48">
        <v>0</v>
      </c>
      <c r="T27" s="48">
        <v>0</v>
      </c>
      <c r="U27" s="48">
        <v>0</v>
      </c>
      <c r="V27" s="48"/>
      <c r="W27" s="48"/>
      <c r="X27" s="48"/>
      <c r="Y27" s="48">
        <v>0</v>
      </c>
      <c r="Z27" s="48">
        <v>0</v>
      </c>
      <c r="AA27" s="48">
        <v>0</v>
      </c>
      <c r="AB27" s="53">
        <v>0</v>
      </c>
      <c r="AC27" s="54"/>
      <c r="AD27" s="48">
        <v>0</v>
      </c>
      <c r="AE27" s="48">
        <v>0</v>
      </c>
      <c r="AF27" s="48"/>
    </row>
    <row r="28" spans="1:33" x14ac:dyDescent="0.2">
      <c r="A28" s="51" t="s">
        <v>48</v>
      </c>
      <c r="D28" s="52"/>
      <c r="E28" s="48"/>
      <c r="F28" s="48"/>
      <c r="G28" s="48"/>
      <c r="H28" s="48"/>
      <c r="I28" s="48">
        <v>0</v>
      </c>
      <c r="J28" s="48"/>
      <c r="K28" s="48"/>
      <c r="L28" s="48"/>
      <c r="M28" s="48"/>
      <c r="N28" s="48">
        <v>0</v>
      </c>
      <c r="O28" s="48"/>
      <c r="P28" s="48"/>
      <c r="Q28" s="48"/>
      <c r="R28" s="48"/>
      <c r="S28" s="48">
        <v>0</v>
      </c>
      <c r="T28" s="48">
        <v>0</v>
      </c>
      <c r="U28" s="48">
        <v>0</v>
      </c>
      <c r="V28" s="48"/>
      <c r="W28" s="48"/>
      <c r="X28" s="48"/>
      <c r="Y28" s="48">
        <v>0</v>
      </c>
      <c r="Z28" s="48">
        <v>0</v>
      </c>
      <c r="AA28" s="48">
        <v>0</v>
      </c>
      <c r="AB28" s="53">
        <v>0</v>
      </c>
      <c r="AC28" s="54"/>
      <c r="AD28" s="48">
        <v>0</v>
      </c>
      <c r="AE28" s="48">
        <v>0</v>
      </c>
      <c r="AF28" s="48"/>
    </row>
    <row r="29" spans="1:33" x14ac:dyDescent="0.2">
      <c r="A29" s="51" t="s">
        <v>49</v>
      </c>
      <c r="D29" s="52"/>
      <c r="E29" s="48"/>
      <c r="F29" s="48"/>
      <c r="G29" s="48"/>
      <c r="H29" s="48"/>
      <c r="I29" s="48">
        <v>0</v>
      </c>
      <c r="J29" s="48"/>
      <c r="K29" s="48"/>
      <c r="L29" s="48"/>
      <c r="M29" s="48"/>
      <c r="N29" s="48">
        <v>0</v>
      </c>
      <c r="O29" s="48"/>
      <c r="P29" s="48"/>
      <c r="Q29" s="48"/>
      <c r="R29" s="48"/>
      <c r="S29" s="48">
        <v>0</v>
      </c>
      <c r="T29" s="48">
        <v>0</v>
      </c>
      <c r="U29" s="48">
        <v>0</v>
      </c>
      <c r="V29" s="48"/>
      <c r="W29" s="48"/>
      <c r="X29" s="48"/>
      <c r="Y29" s="48">
        <v>0</v>
      </c>
      <c r="Z29" s="48">
        <v>0</v>
      </c>
      <c r="AA29" s="48">
        <v>0</v>
      </c>
      <c r="AB29" s="53">
        <v>0</v>
      </c>
      <c r="AC29" s="54"/>
      <c r="AD29" s="48">
        <v>0</v>
      </c>
      <c r="AE29" s="48">
        <v>0</v>
      </c>
      <c r="AF29" s="48"/>
    </row>
    <row r="30" spans="1:33" x14ac:dyDescent="0.2">
      <c r="A30" s="62" t="s">
        <v>50</v>
      </c>
      <c r="D30" s="52"/>
      <c r="E30" s="48"/>
      <c r="F30" s="48"/>
      <c r="G30" s="48"/>
      <c r="H30" s="48"/>
      <c r="I30" s="48">
        <v>0</v>
      </c>
      <c r="J30" s="48"/>
      <c r="K30" s="48"/>
      <c r="L30" s="48"/>
      <c r="M30" s="48"/>
      <c r="N30" s="48">
        <v>0</v>
      </c>
      <c r="O30" s="48"/>
      <c r="P30" s="48"/>
      <c r="Q30" s="48"/>
      <c r="R30" s="48"/>
      <c r="S30" s="48">
        <v>0</v>
      </c>
      <c r="T30" s="48">
        <v>0</v>
      </c>
      <c r="U30" s="48">
        <v>0</v>
      </c>
      <c r="V30" s="48"/>
      <c r="W30" s="48"/>
      <c r="X30" s="48"/>
      <c r="Y30" s="48"/>
      <c r="Z30" s="48">
        <v>0</v>
      </c>
      <c r="AA30" s="48">
        <v>0</v>
      </c>
      <c r="AB30" s="53">
        <v>0</v>
      </c>
      <c r="AC30" s="54"/>
      <c r="AD30" s="48">
        <v>0</v>
      </c>
      <c r="AE30" s="48">
        <v>0</v>
      </c>
      <c r="AF30" s="48"/>
    </row>
    <row r="31" spans="1:33" x14ac:dyDescent="0.2">
      <c r="A31" s="62" t="s">
        <v>51</v>
      </c>
      <c r="D31" s="52"/>
      <c r="E31" s="48"/>
      <c r="F31" s="48"/>
      <c r="G31" s="48"/>
      <c r="H31" s="48"/>
      <c r="I31" s="48">
        <v>0</v>
      </c>
      <c r="J31" s="48"/>
      <c r="K31" s="48"/>
      <c r="L31" s="48"/>
      <c r="M31" s="48"/>
      <c r="N31" s="48">
        <v>0</v>
      </c>
      <c r="O31" s="48"/>
      <c r="P31" s="48"/>
      <c r="Q31" s="48"/>
      <c r="R31" s="48"/>
      <c r="S31" s="48">
        <v>0</v>
      </c>
      <c r="T31" s="48">
        <v>0</v>
      </c>
      <c r="U31" s="48">
        <v>0</v>
      </c>
      <c r="V31" s="48"/>
      <c r="W31" s="48"/>
      <c r="X31" s="48"/>
      <c r="Y31" s="48"/>
      <c r="Z31" s="48">
        <v>0</v>
      </c>
      <c r="AA31" s="48">
        <v>0</v>
      </c>
      <c r="AB31" s="53">
        <v>0</v>
      </c>
      <c r="AC31" s="54"/>
      <c r="AD31" s="48">
        <v>0</v>
      </c>
      <c r="AE31" s="48">
        <v>0</v>
      </c>
      <c r="AF31" s="48"/>
    </row>
    <row r="32" spans="1:33" x14ac:dyDescent="0.2">
      <c r="A32" s="62" t="s">
        <v>52</v>
      </c>
      <c r="D32" s="52"/>
      <c r="E32" s="48"/>
      <c r="F32" s="48"/>
      <c r="G32" s="48"/>
      <c r="H32" s="48"/>
      <c r="I32" s="48">
        <v>0</v>
      </c>
      <c r="J32" s="48"/>
      <c r="K32" s="48"/>
      <c r="L32" s="48"/>
      <c r="M32" s="48"/>
      <c r="N32" s="48">
        <v>0</v>
      </c>
      <c r="O32" s="48"/>
      <c r="P32" s="48"/>
      <c r="Q32" s="48"/>
      <c r="R32" s="48"/>
      <c r="S32" s="48">
        <v>0</v>
      </c>
      <c r="T32" s="48">
        <v>0</v>
      </c>
      <c r="U32" s="48">
        <v>0</v>
      </c>
      <c r="V32" s="48"/>
      <c r="W32" s="48"/>
      <c r="X32" s="48"/>
      <c r="Y32" s="48"/>
      <c r="Z32" s="48">
        <v>0</v>
      </c>
      <c r="AA32" s="48">
        <v>0</v>
      </c>
      <c r="AB32" s="53">
        <v>0</v>
      </c>
      <c r="AC32" s="54"/>
      <c r="AD32" s="48">
        <v>0</v>
      </c>
      <c r="AE32" s="48">
        <v>0</v>
      </c>
      <c r="AF32" s="48"/>
    </row>
    <row r="33" spans="1:32" x14ac:dyDescent="0.2">
      <c r="A33" s="51" t="s">
        <v>53</v>
      </c>
      <c r="D33" s="52"/>
      <c r="E33" s="48"/>
      <c r="F33" s="48"/>
      <c r="G33" s="48"/>
      <c r="H33" s="48"/>
      <c r="I33" s="48">
        <v>0</v>
      </c>
      <c r="J33" s="48"/>
      <c r="K33" s="48"/>
      <c r="L33" s="48"/>
      <c r="M33" s="48"/>
      <c r="N33" s="48">
        <v>0</v>
      </c>
      <c r="O33" s="48"/>
      <c r="P33" s="48"/>
      <c r="Q33" s="48"/>
      <c r="R33" s="48"/>
      <c r="S33" s="48">
        <v>0</v>
      </c>
      <c r="T33" s="48">
        <v>0</v>
      </c>
      <c r="U33" s="48">
        <v>0</v>
      </c>
      <c r="V33" s="48"/>
      <c r="W33" s="48"/>
      <c r="X33" s="48"/>
      <c r="Y33" s="48">
        <v>0</v>
      </c>
      <c r="Z33" s="48">
        <v>0</v>
      </c>
      <c r="AA33" s="48">
        <v>0</v>
      </c>
      <c r="AB33" s="53">
        <v>0</v>
      </c>
      <c r="AC33" s="54"/>
      <c r="AD33" s="48">
        <v>0</v>
      </c>
      <c r="AE33" s="48">
        <v>0</v>
      </c>
      <c r="AF33" s="48"/>
    </row>
    <row r="34" spans="1:32" s="4" customFormat="1" ht="15" x14ac:dyDescent="0.25">
      <c r="A34" s="44" t="s">
        <v>54</v>
      </c>
      <c r="D34" s="57"/>
      <c r="E34" s="58">
        <v>181025.45</v>
      </c>
      <c r="F34" s="58">
        <v>40423.83</v>
      </c>
      <c r="G34" s="58">
        <v>0</v>
      </c>
      <c r="H34" s="58">
        <v>0</v>
      </c>
      <c r="I34" s="58">
        <v>221449.28000000003</v>
      </c>
      <c r="J34" s="58">
        <v>0</v>
      </c>
      <c r="K34" s="58">
        <v>74930.27</v>
      </c>
      <c r="L34" s="58">
        <v>0</v>
      </c>
      <c r="M34" s="58">
        <v>43289.35</v>
      </c>
      <c r="N34" s="58">
        <v>118219.62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118219.62</v>
      </c>
      <c r="U34" s="58">
        <v>339668.9</v>
      </c>
      <c r="V34" s="58"/>
      <c r="W34" s="58"/>
      <c r="X34" s="58"/>
      <c r="Y34" s="58">
        <v>0</v>
      </c>
      <c r="Z34" s="58">
        <v>181025.45</v>
      </c>
      <c r="AA34" s="58">
        <v>115354.1</v>
      </c>
      <c r="AB34" s="59">
        <v>0</v>
      </c>
      <c r="AC34" s="60"/>
      <c r="AD34" s="58">
        <v>43289.35</v>
      </c>
      <c r="AE34" s="58">
        <v>339668.9</v>
      </c>
      <c r="AF34" s="61"/>
    </row>
    <row r="35" spans="1:32" x14ac:dyDescent="0.2">
      <c r="A35" s="51"/>
      <c r="D35" s="52"/>
      <c r="E35" s="48"/>
      <c r="F35" s="48"/>
      <c r="G35" s="48"/>
      <c r="H35" s="48"/>
      <c r="I35" s="48">
        <v>0</v>
      </c>
      <c r="J35" s="48"/>
      <c r="K35" s="48"/>
      <c r="L35" s="48"/>
      <c r="M35" s="48"/>
      <c r="N35" s="48">
        <v>0</v>
      </c>
      <c r="O35" s="48"/>
      <c r="P35" s="48"/>
      <c r="Q35" s="48"/>
      <c r="R35" s="48"/>
      <c r="S35" s="48">
        <v>0</v>
      </c>
      <c r="T35" s="48">
        <v>0</v>
      </c>
      <c r="U35" s="63">
        <v>0</v>
      </c>
      <c r="V35" s="48"/>
      <c r="W35" s="48"/>
      <c r="X35" s="48"/>
      <c r="Y35" s="48">
        <v>0</v>
      </c>
      <c r="Z35" s="48">
        <v>0</v>
      </c>
      <c r="AA35" s="48">
        <v>0</v>
      </c>
      <c r="AB35" s="64">
        <v>0</v>
      </c>
      <c r="AC35" s="54"/>
      <c r="AD35" s="48">
        <v>0</v>
      </c>
      <c r="AE35" s="48">
        <v>0</v>
      </c>
      <c r="AF35" s="48"/>
    </row>
    <row r="36" spans="1:32" s="4" customFormat="1" ht="15.75" thickBot="1" x14ac:dyDescent="0.3">
      <c r="A36" s="44"/>
      <c r="B36" s="65" t="s">
        <v>18</v>
      </c>
      <c r="C36" s="65"/>
      <c r="D36" s="66"/>
      <c r="E36" s="67">
        <v>5515316.6600000011</v>
      </c>
      <c r="F36" s="67">
        <v>2752308.8899999997</v>
      </c>
      <c r="G36" s="67">
        <v>0</v>
      </c>
      <c r="H36" s="67">
        <v>0</v>
      </c>
      <c r="I36" s="67">
        <v>8267625.5500000007</v>
      </c>
      <c r="J36" s="67">
        <v>0</v>
      </c>
      <c r="K36" s="67">
        <v>1094966.8599999999</v>
      </c>
      <c r="L36" s="67">
        <v>0</v>
      </c>
      <c r="M36" s="67">
        <v>808067.99999999988</v>
      </c>
      <c r="N36" s="67">
        <v>1903034.8599999999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1903034.8599999999</v>
      </c>
      <c r="U36" s="67">
        <v>10170660.410000002</v>
      </c>
      <c r="V36" s="67">
        <v>0</v>
      </c>
      <c r="W36" s="67">
        <v>0</v>
      </c>
      <c r="X36" s="67">
        <v>0</v>
      </c>
      <c r="Y36" s="67">
        <v>0</v>
      </c>
      <c r="Z36" s="67">
        <v>5515316.6600000011</v>
      </c>
      <c r="AA36" s="67">
        <v>3847275.7499999995</v>
      </c>
      <c r="AB36" s="67">
        <v>0</v>
      </c>
      <c r="AC36" s="67">
        <v>0</v>
      </c>
      <c r="AD36" s="67">
        <v>808067.99999999988</v>
      </c>
      <c r="AE36" s="67">
        <v>10170660.41</v>
      </c>
      <c r="AF36" s="61"/>
    </row>
    <row r="37" spans="1:32" s="75" customFormat="1" ht="15.75" thickTop="1" x14ac:dyDescent="0.25">
      <c r="A37" s="68"/>
      <c r="B37" s="69"/>
      <c r="C37" s="69"/>
      <c r="D37" s="7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  <c r="AC37" s="73"/>
      <c r="AD37" s="71"/>
      <c r="AE37" s="71"/>
      <c r="AF37" s="74"/>
    </row>
    <row r="38" spans="1:32" s="75" customFormat="1" ht="15" hidden="1" x14ac:dyDescent="0.25">
      <c r="A38" s="76" t="s">
        <v>55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8"/>
    </row>
    <row r="39" spans="1:32" s="82" customFormat="1" hidden="1" x14ac:dyDescent="0.2">
      <c r="A39" s="79"/>
      <c r="B39" s="79" t="s">
        <v>56</v>
      </c>
      <c r="C39" s="79"/>
      <c r="D39" s="79"/>
      <c r="E39" s="79">
        <v>82503.94</v>
      </c>
      <c r="F39" s="79"/>
      <c r="G39" s="79"/>
      <c r="H39" s="79"/>
      <c r="I39" s="80">
        <f t="shared" ref="I39" si="0">SUM(E39:H39)</f>
        <v>82503.94</v>
      </c>
      <c r="J39" s="79"/>
      <c r="K39" s="79">
        <v>3160.34</v>
      </c>
      <c r="L39" s="79"/>
      <c r="M39" s="79">
        <v>4100</v>
      </c>
      <c r="N39" s="81">
        <f>SUM(J39:M39)</f>
        <v>7260.34</v>
      </c>
      <c r="S39" s="81">
        <f t="shared" ref="S39" si="1">SUM(O39:R39)</f>
        <v>0</v>
      </c>
      <c r="T39" s="80">
        <f>+S39+N39</f>
        <v>7260.34</v>
      </c>
      <c r="U39" s="81">
        <f>+S39+N39+I39</f>
        <v>89764.28</v>
      </c>
      <c r="V39" s="79"/>
      <c r="Z39" s="81">
        <f t="shared" ref="Z39" si="2">V39+O39+J39+E39</f>
        <v>82503.94</v>
      </c>
      <c r="AA39" s="81">
        <f>W39+P39+K39+F39</f>
        <v>3160.34</v>
      </c>
      <c r="AB39" s="81">
        <f t="shared" ref="AB39:AB41" si="3">+Q39+L39+G39</f>
        <v>0</v>
      </c>
      <c r="AC39" s="81"/>
      <c r="AD39" s="81">
        <f>X39+R39+M39+H39</f>
        <v>4100</v>
      </c>
      <c r="AE39" s="81">
        <f t="shared" ref="AE39" si="4">SUM(Z39:AD39)</f>
        <v>89764.28</v>
      </c>
    </row>
    <row r="40" spans="1:32" s="82" customFormat="1" hidden="1" x14ac:dyDescent="0.2">
      <c r="A40" s="79"/>
      <c r="B40" s="79" t="s">
        <v>57</v>
      </c>
      <c r="E40" s="79">
        <v>82503.94</v>
      </c>
      <c r="F40" s="79">
        <v>1693.380000000001</v>
      </c>
      <c r="G40" s="79"/>
      <c r="H40" s="79"/>
      <c r="I40" s="79">
        <f>SUM(E40:H40)</f>
        <v>84197.32</v>
      </c>
      <c r="J40" s="79"/>
      <c r="K40" s="79">
        <v>8706.07</v>
      </c>
      <c r="L40" s="79"/>
      <c r="M40" s="79">
        <v>134046.35</v>
      </c>
      <c r="N40" s="79">
        <f>+M40+K40+J40</f>
        <v>142752.42000000001</v>
      </c>
      <c r="V40" s="79"/>
      <c r="Z40" s="81">
        <f>V40+O40+J40+E40</f>
        <v>82503.94</v>
      </c>
      <c r="AA40" s="81">
        <f>W40+P40+K40+F40</f>
        <v>10399.450000000001</v>
      </c>
      <c r="AB40" s="81">
        <f t="shared" si="3"/>
        <v>0</v>
      </c>
      <c r="AC40" s="81"/>
      <c r="AD40" s="81">
        <f>X40+R40+M40+H40</f>
        <v>134046.35</v>
      </c>
      <c r="AE40" s="81">
        <f t="shared" ref="AE40" si="5">SUM(Z40:AD40)</f>
        <v>226949.74</v>
      </c>
      <c r="AF40" s="80"/>
    </row>
    <row r="41" spans="1:32" s="82" customFormat="1" hidden="1" x14ac:dyDescent="0.2">
      <c r="A41" s="79"/>
      <c r="B41" s="79" t="s">
        <v>58</v>
      </c>
      <c r="E41" s="79">
        <v>79612.92</v>
      </c>
      <c r="F41" s="79">
        <v>9753.5399999999863</v>
      </c>
      <c r="G41" s="79"/>
      <c r="H41" s="79"/>
      <c r="I41" s="79">
        <f>SUM(E41:H41)</f>
        <v>89366.459999999992</v>
      </c>
      <c r="J41" s="79"/>
      <c r="K41" s="79">
        <v>45243.010000000009</v>
      </c>
      <c r="L41" s="79"/>
      <c r="M41" s="79">
        <v>32428.800000000003</v>
      </c>
      <c r="N41" s="79">
        <f>+M41+K41+J41</f>
        <v>77671.810000000012</v>
      </c>
      <c r="V41" s="79"/>
      <c r="Z41" s="81">
        <f>V41+O41+J41+E41</f>
        <v>79612.92</v>
      </c>
      <c r="AA41" s="81">
        <f>W41+P41+K41+F41</f>
        <v>54996.549999999996</v>
      </c>
      <c r="AB41" s="81">
        <f t="shared" si="3"/>
        <v>0</v>
      </c>
      <c r="AC41" s="81"/>
      <c r="AD41" s="81">
        <f>X41+R41+M41+H41</f>
        <v>32428.800000000003</v>
      </c>
      <c r="AE41" s="81">
        <f t="shared" ref="AE41" si="6">SUM(Z41:AD41)</f>
        <v>167038.27000000002</v>
      </c>
    </row>
    <row r="42" spans="1:32" ht="15" hidden="1" x14ac:dyDescent="0.25">
      <c r="B42" s="4" t="s">
        <v>59</v>
      </c>
      <c r="C42" s="4"/>
      <c r="D42" s="4"/>
      <c r="E42" s="2"/>
      <c r="F42" s="2"/>
      <c r="G42" s="2"/>
      <c r="H42" s="2"/>
      <c r="L42" s="2"/>
      <c r="Q42" s="2"/>
      <c r="V42" s="2"/>
      <c r="W42" s="2"/>
      <c r="X42" s="2"/>
      <c r="AB42" s="2"/>
      <c r="AC42" s="2"/>
    </row>
    <row r="43" spans="1:32" ht="15" x14ac:dyDescent="0.25">
      <c r="B43" s="4"/>
      <c r="C43" s="4"/>
      <c r="D43" s="4"/>
      <c r="E43" s="2"/>
      <c r="F43" s="2"/>
      <c r="G43" s="2"/>
      <c r="H43" s="2"/>
      <c r="L43" s="2"/>
      <c r="N43" s="2"/>
      <c r="Q43" s="2"/>
      <c r="V43" s="2"/>
      <c r="W43" s="2"/>
      <c r="X43" s="2"/>
      <c r="AB43" s="2"/>
      <c r="AC43" s="2"/>
    </row>
    <row r="44" spans="1:32" x14ac:dyDescent="0.2">
      <c r="E44" s="2"/>
      <c r="F44" s="83" t="s">
        <v>60</v>
      </c>
      <c r="G44" s="83"/>
      <c r="H44" s="83"/>
      <c r="I44" s="84" t="s">
        <v>61</v>
      </c>
      <c r="J44" s="84"/>
      <c r="K44" s="84"/>
      <c r="L44" s="2"/>
      <c r="M44" s="85" t="s">
        <v>62</v>
      </c>
      <c r="N44" s="56"/>
      <c r="Q44" s="2"/>
      <c r="V44" s="86" t="s">
        <v>60</v>
      </c>
      <c r="W44" s="87"/>
      <c r="X44" s="88"/>
      <c r="Y44" s="84" t="s">
        <v>61</v>
      </c>
      <c r="Z44" s="84"/>
      <c r="AA44" s="1"/>
      <c r="AB44" s="89" t="s">
        <v>62</v>
      </c>
      <c r="AC44" s="90"/>
      <c r="AD44" s="1"/>
    </row>
    <row r="45" spans="1:32" x14ac:dyDescent="0.2">
      <c r="A45" s="1" t="s">
        <v>63</v>
      </c>
      <c r="E45" s="2"/>
      <c r="F45" s="2"/>
      <c r="G45" s="2"/>
      <c r="H45" s="2"/>
      <c r="L45" s="2"/>
      <c r="Q45" s="2"/>
      <c r="V45" s="2"/>
      <c r="W45" s="2"/>
      <c r="X45" s="91"/>
      <c r="AA45" s="91"/>
      <c r="AB45" s="2"/>
      <c r="AC45" s="2"/>
    </row>
    <row r="46" spans="1:32" x14ac:dyDescent="0.2">
      <c r="B46" s="1" t="s">
        <v>64</v>
      </c>
      <c r="E46" s="91"/>
      <c r="F46" s="91"/>
      <c r="G46" s="91">
        <v>17219000</v>
      </c>
      <c r="H46" s="2"/>
      <c r="J46" s="91">
        <v>8875000</v>
      </c>
      <c r="L46" s="2"/>
      <c r="M46" s="92">
        <v>26094000</v>
      </c>
      <c r="Q46" s="2"/>
      <c r="S46" s="1" t="s">
        <v>65</v>
      </c>
      <c r="V46" s="93">
        <f>+G46+G47</f>
        <v>17219000</v>
      </c>
      <c r="W46" s="93"/>
      <c r="X46" s="2"/>
      <c r="Y46" s="93">
        <f>+J46+J47</f>
        <v>8875000</v>
      </c>
      <c r="Z46" s="93"/>
      <c r="AB46" s="94">
        <f>+V46+Y46</f>
        <v>26094000</v>
      </c>
      <c r="AC46" s="94"/>
    </row>
    <row r="47" spans="1:32" ht="15" x14ac:dyDescent="0.25">
      <c r="B47" s="1" t="s">
        <v>66</v>
      </c>
      <c r="E47" s="91"/>
      <c r="F47" s="95"/>
      <c r="G47" s="91">
        <v>0</v>
      </c>
      <c r="H47" s="2"/>
      <c r="J47" s="91">
        <v>0</v>
      </c>
      <c r="K47" s="2"/>
      <c r="L47" s="96"/>
      <c r="M47" s="92">
        <v>0</v>
      </c>
      <c r="N47" s="56"/>
      <c r="Q47" s="96"/>
      <c r="S47" s="1" t="s">
        <v>67</v>
      </c>
      <c r="V47" s="83">
        <f>+G56</f>
        <v>16262956.690000001</v>
      </c>
      <c r="W47" s="83"/>
      <c r="X47" s="2"/>
      <c r="Y47" s="83">
        <f>+J56</f>
        <v>9830991.5099999998</v>
      </c>
      <c r="Z47" s="83"/>
      <c r="AB47" s="83">
        <f>+V47+Y47</f>
        <v>26093948.200000003</v>
      </c>
      <c r="AC47" s="83"/>
    </row>
    <row r="48" spans="1:32" ht="15.75" thickBot="1" x14ac:dyDescent="0.3">
      <c r="B48" s="1" t="s">
        <v>68</v>
      </c>
      <c r="E48" s="91"/>
      <c r="F48" s="91"/>
      <c r="G48" s="2">
        <v>0</v>
      </c>
      <c r="H48" s="2"/>
      <c r="J48" s="2">
        <v>0</v>
      </c>
      <c r="K48" s="65"/>
      <c r="L48" s="2"/>
      <c r="M48" s="92">
        <v>0</v>
      </c>
      <c r="Q48" s="2"/>
      <c r="S48" s="1" t="s">
        <v>69</v>
      </c>
      <c r="V48" s="97">
        <f>+V46-V47</f>
        <v>956043.30999999866</v>
      </c>
      <c r="W48" s="97"/>
      <c r="X48" s="96"/>
      <c r="Y48" s="97">
        <f>+Y46-Y47</f>
        <v>-955991.50999999978</v>
      </c>
      <c r="Z48" s="97"/>
      <c r="AA48" s="96"/>
      <c r="AB48" s="97">
        <f>+Y48+V48</f>
        <v>51.799999998882413</v>
      </c>
      <c r="AC48" s="97"/>
    </row>
    <row r="49" spans="1:31" ht="15.75" thickTop="1" x14ac:dyDescent="0.25">
      <c r="B49" s="1" t="s">
        <v>70</v>
      </c>
      <c r="E49" s="91"/>
      <c r="F49" s="91"/>
      <c r="G49" s="2">
        <v>467659.52000000002</v>
      </c>
      <c r="H49" s="2"/>
      <c r="J49" s="2">
        <v>339668.9</v>
      </c>
      <c r="K49" s="65"/>
      <c r="L49" s="2"/>
      <c r="M49" s="92">
        <v>807328.42</v>
      </c>
      <c r="Q49" s="2"/>
      <c r="V49" s="98"/>
      <c r="W49" s="98"/>
      <c r="X49" s="96"/>
      <c r="Y49" s="98"/>
      <c r="Z49" s="98"/>
      <c r="AA49" s="96"/>
      <c r="AB49" s="98"/>
      <c r="AC49" s="98"/>
    </row>
    <row r="50" spans="1:31" ht="15" x14ac:dyDescent="0.25">
      <c r="B50" s="1" t="s">
        <v>71</v>
      </c>
      <c r="E50" s="91"/>
      <c r="F50" s="95"/>
      <c r="G50" s="92">
        <v>0</v>
      </c>
      <c r="H50" s="2"/>
      <c r="J50" s="92">
        <v>0</v>
      </c>
      <c r="K50" s="90"/>
      <c r="L50" s="96"/>
      <c r="M50" s="92">
        <v>0</v>
      </c>
      <c r="Q50" s="96"/>
      <c r="U50" s="5" t="s">
        <v>72</v>
      </c>
      <c r="V50" s="99">
        <v>51.8</v>
      </c>
      <c r="W50" s="99"/>
      <c r="X50" s="2"/>
      <c r="Z50" s="90"/>
      <c r="AB50" s="96"/>
      <c r="AC50" s="96"/>
    </row>
    <row r="51" spans="1:31" x14ac:dyDescent="0.2">
      <c r="B51" s="1" t="s">
        <v>73</v>
      </c>
      <c r="E51" s="91"/>
      <c r="F51" s="91"/>
      <c r="G51" s="92">
        <v>0</v>
      </c>
      <c r="H51" s="2"/>
      <c r="J51" s="92">
        <v>0</v>
      </c>
      <c r="L51" s="2"/>
      <c r="M51" s="92">
        <v>0</v>
      </c>
      <c r="Q51" s="2"/>
      <c r="U51" s="100" t="s">
        <v>74</v>
      </c>
      <c r="V51" s="99">
        <v>0</v>
      </c>
      <c r="W51" s="99"/>
      <c r="X51" s="2"/>
      <c r="AB51" s="2"/>
      <c r="AC51" s="2"/>
    </row>
    <row r="52" spans="1:31" ht="15" x14ac:dyDescent="0.25">
      <c r="B52" s="1" t="s">
        <v>75</v>
      </c>
      <c r="E52" s="91"/>
      <c r="F52" s="95"/>
      <c r="G52" s="92">
        <v>0</v>
      </c>
      <c r="H52" s="91"/>
      <c r="J52" s="92">
        <v>0</v>
      </c>
      <c r="L52" s="95"/>
      <c r="M52" s="92">
        <v>0</v>
      </c>
      <c r="Q52" s="95"/>
      <c r="U52" s="100" t="s">
        <v>76</v>
      </c>
      <c r="V52" s="101">
        <v>0</v>
      </c>
      <c r="W52" s="101"/>
      <c r="X52" s="91"/>
      <c r="Z52" s="91"/>
      <c r="AA52" s="91"/>
      <c r="AB52" s="95"/>
      <c r="AC52" s="95"/>
      <c r="AD52" s="91"/>
      <c r="AE52" s="91"/>
    </row>
    <row r="53" spans="1:31" ht="15.75" thickBot="1" x14ac:dyDescent="0.3">
      <c r="A53" s="1" t="s">
        <v>77</v>
      </c>
      <c r="B53" s="1" t="s">
        <v>78</v>
      </c>
      <c r="E53" s="91"/>
      <c r="F53" s="95"/>
      <c r="G53" s="92">
        <v>0</v>
      </c>
      <c r="H53" s="91"/>
      <c r="J53" s="92">
        <v>0</v>
      </c>
      <c r="L53" s="95"/>
      <c r="M53" s="92">
        <v>0</v>
      </c>
      <c r="Q53" s="95"/>
      <c r="U53" s="100" t="s">
        <v>79</v>
      </c>
      <c r="V53" s="97">
        <f>+J64</f>
        <v>-955991.50999999943</v>
      </c>
      <c r="W53" s="97"/>
      <c r="X53" s="91"/>
      <c r="Z53" s="91"/>
      <c r="AA53" s="91"/>
      <c r="AB53" s="95"/>
      <c r="AC53" s="95"/>
      <c r="AD53" s="91"/>
      <c r="AE53" s="91"/>
    </row>
    <row r="54" spans="1:31" s="4" customFormat="1" ht="15.75" thickTop="1" x14ac:dyDescent="0.25">
      <c r="A54" s="4" t="s">
        <v>63</v>
      </c>
      <c r="E54" s="95"/>
      <c r="F54" s="102"/>
      <c r="G54" s="102">
        <v>17686659.52</v>
      </c>
      <c r="H54" s="102"/>
      <c r="I54" s="103"/>
      <c r="J54" s="102">
        <v>9214668.9000000004</v>
      </c>
      <c r="K54" s="103"/>
      <c r="L54" s="95"/>
      <c r="M54" s="104">
        <v>26901328.420000002</v>
      </c>
      <c r="Q54" s="95"/>
      <c r="U54" s="95"/>
      <c r="V54" s="95"/>
      <c r="W54" s="95"/>
      <c r="X54" s="95"/>
      <c r="Z54" s="95"/>
      <c r="AA54" s="95"/>
      <c r="AB54" s="95"/>
      <c r="AC54" s="95"/>
      <c r="AD54" s="95"/>
      <c r="AE54" s="95"/>
    </row>
    <row r="55" spans="1:31" ht="15.75" thickBot="1" x14ac:dyDescent="0.3">
      <c r="A55" s="1" t="s">
        <v>77</v>
      </c>
      <c r="B55" s="1" t="s">
        <v>80</v>
      </c>
      <c r="E55" s="105"/>
      <c r="F55" s="105"/>
      <c r="H55" s="106"/>
      <c r="I55" s="90"/>
      <c r="L55" s="105"/>
      <c r="M55" s="92">
        <v>0</v>
      </c>
      <c r="Q55" s="105"/>
      <c r="U55" s="95"/>
      <c r="V55" s="97">
        <f>SUM(V52:W54)</f>
        <v>-955991.50999999943</v>
      </c>
      <c r="W55" s="97"/>
      <c r="X55" s="106"/>
      <c r="Y55" s="90"/>
      <c r="Z55" s="91"/>
      <c r="AA55" s="91"/>
      <c r="AB55" s="105"/>
      <c r="AC55" s="105"/>
      <c r="AD55" s="91"/>
      <c r="AE55" s="91"/>
    </row>
    <row r="56" spans="1:31" s="114" customFormat="1" ht="15.75" thickTop="1" x14ac:dyDescent="0.25">
      <c r="A56" s="107"/>
      <c r="B56" s="1" t="s">
        <v>81</v>
      </c>
      <c r="C56" s="1"/>
      <c r="D56" s="1"/>
      <c r="E56" s="107"/>
      <c r="F56" s="108"/>
      <c r="G56" s="109">
        <v>16262956.690000001</v>
      </c>
      <c r="H56" s="108"/>
      <c r="I56" s="110"/>
      <c r="J56" s="109">
        <v>9830991.5099999998</v>
      </c>
      <c r="K56" s="111"/>
      <c r="L56" s="107"/>
      <c r="M56" s="112">
        <v>26093948.200000003</v>
      </c>
      <c r="N56" s="113"/>
      <c r="Q56" s="107"/>
      <c r="U56" s="95"/>
      <c r="V56" s="95"/>
      <c r="W56" s="95"/>
      <c r="X56" s="107"/>
      <c r="Y56" s="115"/>
      <c r="Z56" s="113"/>
      <c r="AA56" s="113"/>
      <c r="AB56" s="107"/>
      <c r="AC56" s="107"/>
      <c r="AD56" s="116"/>
      <c r="AE56" s="113"/>
    </row>
    <row r="57" spans="1:31" s="114" customFormat="1" ht="15" x14ac:dyDescent="0.25">
      <c r="A57" s="107"/>
      <c r="B57" s="1" t="s">
        <v>82</v>
      </c>
      <c r="C57" s="1"/>
      <c r="D57" s="1"/>
      <c r="E57" s="107"/>
      <c r="F57" s="107"/>
      <c r="G57" s="2">
        <v>467659.52000000002</v>
      </c>
      <c r="H57" s="107"/>
      <c r="I57" s="115"/>
      <c r="J57" s="2">
        <v>339668.9</v>
      </c>
      <c r="L57" s="107"/>
      <c r="M57" s="117">
        <v>807328.42</v>
      </c>
      <c r="N57" s="118"/>
      <c r="Q57" s="107"/>
      <c r="V57" s="107"/>
      <c r="W57" s="107"/>
      <c r="X57" s="107"/>
      <c r="Y57" s="115"/>
      <c r="Z57" s="113"/>
      <c r="AA57" s="113"/>
      <c r="AB57" s="107"/>
      <c r="AC57" s="107"/>
      <c r="AD57" s="116"/>
      <c r="AE57" s="113"/>
    </row>
    <row r="58" spans="1:31" s="114" customFormat="1" ht="15" x14ac:dyDescent="0.25">
      <c r="A58" s="107"/>
      <c r="B58" s="1" t="s">
        <v>83</v>
      </c>
      <c r="C58" s="1"/>
      <c r="D58" s="1"/>
      <c r="E58" s="107"/>
      <c r="F58" s="107"/>
      <c r="G58" s="105"/>
      <c r="H58" s="107"/>
      <c r="I58" s="115"/>
      <c r="J58" s="119" t="s">
        <v>84</v>
      </c>
      <c r="L58" s="107"/>
      <c r="M58" s="92"/>
      <c r="Q58" s="120"/>
      <c r="T58" s="120"/>
      <c r="V58" s="107"/>
      <c r="W58" s="107"/>
      <c r="X58" s="107"/>
      <c r="Y58" s="115"/>
      <c r="Z58" s="113"/>
      <c r="AA58" s="113"/>
      <c r="AB58" s="107"/>
      <c r="AC58" s="107"/>
      <c r="AD58" s="116"/>
      <c r="AE58" s="113"/>
    </row>
    <row r="59" spans="1:31" s="114" customFormat="1" ht="15" x14ac:dyDescent="0.25">
      <c r="A59" s="107"/>
      <c r="B59" s="121" t="s">
        <v>85</v>
      </c>
      <c r="C59" s="1"/>
      <c r="D59" s="1"/>
      <c r="E59" s="107"/>
      <c r="F59" s="107"/>
      <c r="G59" s="105"/>
      <c r="H59" s="107"/>
      <c r="I59" s="115"/>
      <c r="J59" s="119"/>
      <c r="L59" s="107"/>
      <c r="M59" s="92"/>
      <c r="Q59" s="107"/>
      <c r="V59" s="107"/>
      <c r="W59" s="107"/>
      <c r="X59" s="107"/>
      <c r="Y59" s="115"/>
      <c r="Z59" s="113"/>
      <c r="AA59" s="113"/>
      <c r="AB59" s="107"/>
      <c r="AC59" s="107"/>
      <c r="AD59" s="116"/>
      <c r="AE59" s="113"/>
    </row>
    <row r="60" spans="1:31" s="114" customFormat="1" ht="15" x14ac:dyDescent="0.25">
      <c r="A60" s="107"/>
      <c r="B60" s="121" t="s">
        <v>86</v>
      </c>
      <c r="C60" s="1"/>
      <c r="D60" s="1"/>
      <c r="E60" s="107"/>
      <c r="F60" s="107"/>
      <c r="G60" s="105"/>
      <c r="H60" s="107"/>
      <c r="I60" s="115"/>
      <c r="J60" s="119"/>
      <c r="L60" s="107"/>
      <c r="M60" s="92"/>
      <c r="Q60" s="107"/>
      <c r="V60" s="107"/>
      <c r="W60" s="107"/>
      <c r="X60" s="107"/>
      <c r="Y60" s="115"/>
      <c r="Z60" s="113"/>
      <c r="AA60" s="113"/>
      <c r="AB60" s="107"/>
      <c r="AC60" s="107"/>
      <c r="AD60" s="116"/>
      <c r="AE60" s="113"/>
    </row>
    <row r="61" spans="1:31" s="114" customFormat="1" ht="15" x14ac:dyDescent="0.25">
      <c r="A61" s="107"/>
      <c r="B61" s="121" t="s">
        <v>87</v>
      </c>
      <c r="C61" s="1"/>
      <c r="D61" s="1"/>
      <c r="E61" s="107"/>
      <c r="F61" s="107"/>
      <c r="G61" s="105"/>
      <c r="H61" s="107"/>
      <c r="I61" s="115"/>
      <c r="J61" s="119"/>
      <c r="L61" s="107"/>
      <c r="M61" s="92"/>
      <c r="Q61" s="107"/>
      <c r="V61" s="107"/>
      <c r="W61" s="107"/>
      <c r="X61" s="107"/>
      <c r="Y61" s="115"/>
      <c r="Z61" s="113"/>
      <c r="AA61" s="113"/>
      <c r="AB61" s="107"/>
      <c r="AC61" s="107"/>
      <c r="AD61" s="116"/>
      <c r="AE61" s="113"/>
    </row>
    <row r="62" spans="1:31" s="114" customFormat="1" ht="15" x14ac:dyDescent="0.25">
      <c r="A62" s="107"/>
      <c r="B62" s="1" t="s">
        <v>88</v>
      </c>
      <c r="C62" s="1"/>
      <c r="D62" s="1"/>
      <c r="E62" s="107"/>
      <c r="F62" s="107"/>
      <c r="G62" s="105"/>
      <c r="H62" s="107"/>
      <c r="I62" s="115"/>
      <c r="J62" s="119"/>
      <c r="L62" s="107"/>
      <c r="M62" s="92"/>
      <c r="N62" s="122"/>
      <c r="Q62" s="107"/>
      <c r="V62" s="107"/>
      <c r="W62" s="107"/>
      <c r="X62" s="107"/>
      <c r="Y62" s="115"/>
      <c r="Z62" s="113"/>
      <c r="AA62" s="113"/>
      <c r="AB62" s="107"/>
      <c r="AC62" s="107"/>
      <c r="AD62" s="116"/>
      <c r="AE62" s="113"/>
    </row>
    <row r="63" spans="1:31" s="114" customFormat="1" ht="15" x14ac:dyDescent="0.25">
      <c r="A63" s="123" t="s">
        <v>89</v>
      </c>
      <c r="B63" s="1"/>
      <c r="C63" s="1"/>
      <c r="D63" s="1"/>
      <c r="E63" s="107"/>
      <c r="F63" s="107"/>
      <c r="G63" s="105">
        <v>0</v>
      </c>
      <c r="H63" s="107"/>
      <c r="I63" s="115"/>
      <c r="J63" s="119">
        <v>0</v>
      </c>
      <c r="L63" s="107"/>
      <c r="M63" s="117">
        <v>0</v>
      </c>
      <c r="N63" s="124"/>
      <c r="Q63" s="107"/>
      <c r="V63" s="107"/>
      <c r="W63" s="107"/>
      <c r="X63" s="107"/>
      <c r="Y63" s="115"/>
      <c r="Z63" s="113"/>
      <c r="AA63" s="113"/>
      <c r="AB63" s="107"/>
      <c r="AC63" s="107"/>
      <c r="AD63" s="116"/>
      <c r="AE63" s="113"/>
    </row>
    <row r="64" spans="1:31" s="125" customFormat="1" ht="15.75" thickBot="1" x14ac:dyDescent="0.3">
      <c r="A64" s="4" t="s">
        <v>90</v>
      </c>
      <c r="E64" s="119"/>
      <c r="F64" s="126"/>
      <c r="G64" s="126">
        <v>956043.30999999819</v>
      </c>
      <c r="H64" s="126">
        <f t="shared" ref="H64:L64" si="7">+H54-H56-H57</f>
        <v>0</v>
      </c>
      <c r="I64" s="126">
        <f t="shared" si="7"/>
        <v>0</v>
      </c>
      <c r="J64" s="126">
        <v>-955991.50999999943</v>
      </c>
      <c r="K64" s="126">
        <f>+K54-K56-K57</f>
        <v>0</v>
      </c>
      <c r="L64" s="126">
        <f t="shared" si="7"/>
        <v>0</v>
      </c>
      <c r="M64" s="126">
        <v>51.799999998765998</v>
      </c>
      <c r="N64" s="127"/>
      <c r="Q64" s="119"/>
      <c r="V64" s="119"/>
      <c r="W64" s="119"/>
      <c r="Y64" s="128"/>
      <c r="Z64" s="119"/>
      <c r="AA64" s="119"/>
      <c r="AB64" s="119"/>
      <c r="AC64" s="119"/>
      <c r="AD64" s="129"/>
      <c r="AE64" s="119"/>
    </row>
    <row r="65" spans="1:31" s="114" customFormat="1" ht="15.75" thickTop="1" x14ac:dyDescent="0.25">
      <c r="A65" s="121" t="s">
        <v>91</v>
      </c>
      <c r="B65" s="121"/>
      <c r="E65" s="113"/>
      <c r="F65" s="113"/>
      <c r="G65" s="113"/>
      <c r="H65" s="113"/>
      <c r="I65" s="118"/>
      <c r="J65" s="113"/>
      <c r="L65" s="107"/>
      <c r="M65" s="92"/>
      <c r="N65" s="130"/>
      <c r="Q65" s="113"/>
      <c r="V65" s="113"/>
      <c r="W65" s="113"/>
      <c r="X65" s="113"/>
      <c r="Y65" s="118"/>
      <c r="Z65" s="113"/>
      <c r="AA65" s="113"/>
      <c r="AB65" s="113"/>
      <c r="AC65" s="113"/>
      <c r="AD65" s="116"/>
      <c r="AE65" s="113"/>
    </row>
    <row r="66" spans="1:31" s="114" customFormat="1" ht="15" x14ac:dyDescent="0.25">
      <c r="A66" s="121" t="s">
        <v>92</v>
      </c>
      <c r="B66" s="121"/>
      <c r="E66" s="113"/>
      <c r="F66" s="113"/>
      <c r="G66" s="113"/>
      <c r="H66" s="113"/>
      <c r="I66" s="118"/>
      <c r="J66" s="113"/>
      <c r="L66" s="107"/>
      <c r="M66" s="92"/>
      <c r="Q66" s="113"/>
      <c r="V66" s="113"/>
      <c r="W66" s="113"/>
      <c r="X66" s="113"/>
      <c r="Y66" s="118"/>
      <c r="Z66" s="113"/>
      <c r="AA66" s="113"/>
      <c r="AB66" s="113"/>
      <c r="AC66" s="113"/>
      <c r="AD66" s="116"/>
      <c r="AE66" s="113"/>
    </row>
    <row r="67" spans="1:31" s="114" customFormat="1" ht="15" x14ac:dyDescent="0.25">
      <c r="E67" s="113"/>
      <c r="F67" s="113"/>
      <c r="G67" s="113"/>
      <c r="H67" s="113"/>
      <c r="I67" s="118"/>
      <c r="J67" s="113"/>
      <c r="L67" s="107"/>
      <c r="M67" s="92"/>
      <c r="Q67" s="113"/>
      <c r="V67" s="113"/>
      <c r="W67" s="113"/>
      <c r="X67" s="113"/>
      <c r="Y67" s="118"/>
      <c r="Z67" s="113"/>
      <c r="AA67" s="113"/>
      <c r="AB67" s="113"/>
      <c r="AC67" s="113"/>
      <c r="AD67" s="116"/>
      <c r="AE67" s="113"/>
    </row>
    <row r="68" spans="1:31" s="114" customFormat="1" ht="15" x14ac:dyDescent="0.25">
      <c r="E68" s="113"/>
      <c r="F68" s="113"/>
      <c r="G68" s="113"/>
      <c r="H68" s="113"/>
      <c r="I68" s="118"/>
      <c r="J68" s="113"/>
      <c r="L68" s="107"/>
      <c r="M68" s="92"/>
      <c r="Q68" s="113"/>
      <c r="V68" s="113"/>
      <c r="W68" s="113"/>
      <c r="X68" s="113"/>
      <c r="Y68" s="118"/>
      <c r="Z68" s="113"/>
      <c r="AA68" s="113"/>
      <c r="AB68" s="113"/>
      <c r="AC68" s="113"/>
      <c r="AD68" s="116"/>
      <c r="AE68" s="113"/>
    </row>
    <row r="69" spans="1:31" x14ac:dyDescent="0.2">
      <c r="A69" s="1" t="s">
        <v>93</v>
      </c>
      <c r="F69" s="1" t="s">
        <v>94</v>
      </c>
      <c r="J69" s="92"/>
      <c r="T69" s="1" t="s">
        <v>95</v>
      </c>
    </row>
    <row r="70" spans="1:31" s="114" customFormat="1" ht="15" x14ac:dyDescent="0.25">
      <c r="E70" s="113" t="s">
        <v>96</v>
      </c>
      <c r="F70" s="113"/>
      <c r="G70" s="113"/>
      <c r="H70" s="113" t="s">
        <v>91</v>
      </c>
      <c r="I70" s="113"/>
      <c r="J70" s="113"/>
      <c r="K70" s="131"/>
      <c r="L70" s="131"/>
      <c r="M70" s="131"/>
      <c r="Q70" s="113"/>
      <c r="V70" s="113"/>
      <c r="W70" s="113"/>
      <c r="X70" s="113"/>
      <c r="Y70" s="113"/>
      <c r="Z70" s="113"/>
      <c r="AA70" s="113"/>
      <c r="AB70" s="113"/>
      <c r="AC70" s="113"/>
      <c r="AD70" s="116"/>
      <c r="AE70" s="113"/>
    </row>
    <row r="71" spans="1:31" s="114" customFormat="1" ht="15" x14ac:dyDescent="0.25">
      <c r="E71" s="113"/>
      <c r="F71" s="113"/>
      <c r="G71" s="113"/>
      <c r="H71" s="113"/>
      <c r="I71" s="113"/>
      <c r="J71" s="113"/>
      <c r="K71" s="132"/>
      <c r="L71" s="132"/>
      <c r="M71" s="132"/>
      <c r="Q71" s="113"/>
      <c r="V71" s="113"/>
      <c r="W71" s="113"/>
      <c r="X71" s="113"/>
      <c r="Y71" s="113"/>
      <c r="Z71" s="113"/>
      <c r="AA71" s="113"/>
      <c r="AB71" s="113"/>
      <c r="AC71" s="113"/>
      <c r="AD71" s="116"/>
      <c r="AE71" s="113"/>
    </row>
    <row r="72" spans="1:31" s="114" customFormat="1" ht="15" x14ac:dyDescent="0.25">
      <c r="E72" s="113"/>
      <c r="F72" s="113"/>
      <c r="G72" s="113"/>
      <c r="H72" s="113"/>
      <c r="I72" s="113"/>
      <c r="J72" s="113"/>
      <c r="K72" s="132"/>
      <c r="L72" s="132"/>
      <c r="M72" s="132"/>
      <c r="Q72" s="113"/>
      <c r="V72" s="113"/>
      <c r="W72" s="113"/>
      <c r="X72" s="113"/>
      <c r="Y72" s="113"/>
      <c r="Z72" s="113"/>
      <c r="AA72" s="113"/>
      <c r="AB72" s="113"/>
      <c r="AC72" s="113"/>
      <c r="AD72" s="116"/>
      <c r="AE72" s="113"/>
    </row>
    <row r="73" spans="1:31" x14ac:dyDescent="0.2">
      <c r="J73" s="92"/>
    </row>
    <row r="74" spans="1:31" ht="15" x14ac:dyDescent="0.25">
      <c r="B74" s="65" t="s">
        <v>97</v>
      </c>
      <c r="F74" s="4" t="s">
        <v>97</v>
      </c>
      <c r="T74" s="4" t="s">
        <v>98</v>
      </c>
    </row>
    <row r="75" spans="1:31" x14ac:dyDescent="0.2">
      <c r="B75" s="90" t="s">
        <v>99</v>
      </c>
      <c r="F75" s="85" t="s">
        <v>99</v>
      </c>
      <c r="G75" s="85"/>
      <c r="T75" s="85" t="s">
        <v>100</v>
      </c>
      <c r="U75" s="85"/>
      <c r="V75" s="85"/>
    </row>
    <row r="76" spans="1:31" x14ac:dyDescent="0.2">
      <c r="B76" s="1" t="s">
        <v>101</v>
      </c>
      <c r="F76" s="1" t="s">
        <v>102</v>
      </c>
      <c r="T76" s="1" t="s">
        <v>103</v>
      </c>
    </row>
    <row r="77" spans="1:31" x14ac:dyDescent="0.2">
      <c r="F77" s="1" t="s">
        <v>101</v>
      </c>
      <c r="T77" s="1" t="s">
        <v>104</v>
      </c>
    </row>
    <row r="80" spans="1:31" x14ac:dyDescent="0.2">
      <c r="B80" s="1" t="s">
        <v>105</v>
      </c>
    </row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5" s="1" customFormat="1" x14ac:dyDescent="0.2"/>
    <row r="616" s="1" customFormat="1" x14ac:dyDescent="0.2"/>
    <row r="617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2" s="1" customFormat="1" x14ac:dyDescent="0.2"/>
    <row r="663" s="1" customFormat="1" x14ac:dyDescent="0.2"/>
    <row r="666" s="1" customFormat="1" x14ac:dyDescent="0.2"/>
    <row r="667" s="1" customFormat="1" x14ac:dyDescent="0.2"/>
    <row r="668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</sheetData>
  <mergeCells count="32">
    <mergeCell ref="V53:W53"/>
    <mergeCell ref="V55:W55"/>
    <mergeCell ref="K70:M70"/>
    <mergeCell ref="V49:W49"/>
    <mergeCell ref="Y49:Z49"/>
    <mergeCell ref="AB49:AC49"/>
    <mergeCell ref="V50:W50"/>
    <mergeCell ref="V51:W51"/>
    <mergeCell ref="V52:W52"/>
    <mergeCell ref="AB46:AC46"/>
    <mergeCell ref="V47:W47"/>
    <mergeCell ref="Y47:Z47"/>
    <mergeCell ref="AB47:AC47"/>
    <mergeCell ref="V48:W48"/>
    <mergeCell ref="Y48:Z48"/>
    <mergeCell ref="AB48:AC48"/>
    <mergeCell ref="A13:D13"/>
    <mergeCell ref="F44:H44"/>
    <mergeCell ref="I44:K44"/>
    <mergeCell ref="Y44:Z44"/>
    <mergeCell ref="V46:W46"/>
    <mergeCell ref="Y46:Z46"/>
    <mergeCell ref="A2:AF2"/>
    <mergeCell ref="A3:AF3"/>
    <mergeCell ref="A10:D12"/>
    <mergeCell ref="E10:I11"/>
    <mergeCell ref="J10:T10"/>
    <mergeCell ref="V10:Y11"/>
    <mergeCell ref="Z10:AE11"/>
    <mergeCell ref="J11:N11"/>
    <mergeCell ref="O11:S11"/>
    <mergeCell ref="T11:T12"/>
  </mergeCells>
  <pageMargins left="0.25" right="0.25" top="0.75" bottom="0.75" header="0.3" footer="0.3"/>
  <pageSetup paperSize="14" scale="46" fitToHeight="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</vt:lpstr>
      <vt:lpstr>MARCH!Print_Area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ACCTNG-PC2</dc:creator>
  <cp:lastModifiedBy>ACCTNG-PC2</cp:lastModifiedBy>
  <dcterms:created xsi:type="dcterms:W3CDTF">2025-03-26T06:32:17Z</dcterms:created>
  <dcterms:modified xsi:type="dcterms:W3CDTF">2025-03-26T06:35:38Z</dcterms:modified>
</cp:coreProperties>
</file>